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0" yWindow="3870" windowWidth="20730" windowHeight="5055" firstSheet="1" activeTab="4"/>
  </bookViews>
  <sheets>
    <sheet name="portada" sheetId="84" r:id="rId1"/>
    <sheet name="INTRODUCCION" sheetId="26" r:id="rId2"/>
    <sheet name="MISION-VISION" sheetId="17" r:id="rId3"/>
    <sheet name="OBJETIVOS" sheetId="18" r:id="rId4"/>
    <sheet name="resumen capitulo" sheetId="61" r:id="rId5"/>
    <sheet name="Costo de servicios" sheetId="77" r:id="rId6"/>
    <sheet name=" Cap IP (2)" sheetId="72" state="hidden" r:id="rId7"/>
    <sheet name="Ero IP (2)" sheetId="73" r:id="rId8"/>
    <sheet name="proyección de ingresos x cap" sheetId="68" r:id="rId9"/>
    <sheet name="proyección de ingresos x rec" sheetId="69" r:id="rId10"/>
    <sheet name="proyección de egresos" sheetId="55" r:id="rId11"/>
    <sheet name="partidas" sheetId="76" r:id="rId12"/>
    <sheet name="prog de compras 15 (2)" sheetId="81" r:id="rId13"/>
    <sheet name="demo" sheetId="85" state="hidden" r:id="rId14"/>
    <sheet name="egreso por partidas" sheetId="82" r:id="rId15"/>
    <sheet name="Hoja1" sheetId="83" r:id="rId16"/>
  </sheets>
  <definedNames>
    <definedName name="_xlnm.Print_Titles" localSheetId="4">'resumen capitulo'!$5:$10</definedName>
  </definedNames>
  <calcPr calcId="145621"/>
</workbook>
</file>

<file path=xl/calcChain.xml><?xml version="1.0" encoding="utf-8"?>
<calcChain xmlns="http://schemas.openxmlformats.org/spreadsheetml/2006/main">
  <c r="P45" i="61" l="1"/>
  <c r="E56" i="61" l="1"/>
  <c r="F56" i="61"/>
  <c r="E55" i="61"/>
  <c r="F55" i="61"/>
  <c r="D55" i="61"/>
  <c r="D54" i="61" l="1"/>
  <c r="E54" i="61"/>
  <c r="F54" i="61"/>
  <c r="D56" i="61"/>
  <c r="C56" i="61"/>
  <c r="C54" i="61"/>
  <c r="C55" i="61"/>
  <c r="D33" i="61" l="1"/>
  <c r="C33" i="61"/>
  <c r="C21" i="61" l="1"/>
  <c r="O33" i="76" l="1"/>
  <c r="O34" i="76"/>
  <c r="O35" i="76"/>
  <c r="O36" i="76"/>
  <c r="O37" i="76"/>
  <c r="O38" i="76"/>
  <c r="O39" i="76"/>
  <c r="O40" i="76"/>
  <c r="O41" i="76"/>
  <c r="O42" i="76"/>
  <c r="O43" i="76"/>
  <c r="O44" i="76"/>
  <c r="O45" i="76"/>
  <c r="O46" i="76"/>
  <c r="O47" i="76"/>
  <c r="O48" i="76"/>
  <c r="O49" i="76"/>
  <c r="O50" i="76"/>
  <c r="O51" i="76"/>
  <c r="O52" i="76"/>
  <c r="O53" i="76"/>
  <c r="O54" i="76"/>
  <c r="O55" i="76"/>
  <c r="O56" i="76"/>
  <c r="O32" i="76"/>
  <c r="O64" i="76"/>
  <c r="O65" i="76"/>
  <c r="O66" i="76"/>
  <c r="O67" i="76"/>
  <c r="O68" i="76"/>
  <c r="O69" i="76"/>
  <c r="O70" i="76"/>
  <c r="O71" i="76"/>
  <c r="O72" i="76"/>
  <c r="O73" i="76"/>
  <c r="O74" i="76"/>
  <c r="O75" i="76"/>
  <c r="O76" i="76"/>
  <c r="O77" i="76"/>
  <c r="O78" i="76"/>
  <c r="O79" i="76"/>
  <c r="O80" i="76"/>
  <c r="O81" i="76"/>
  <c r="O82" i="76"/>
  <c r="O83" i="76"/>
  <c r="O84" i="76"/>
  <c r="O85" i="76"/>
  <c r="O86" i="76"/>
  <c r="O87" i="76"/>
  <c r="O88" i="76"/>
  <c r="O89" i="76"/>
  <c r="O90" i="76"/>
  <c r="O91" i="76"/>
  <c r="O92" i="76"/>
  <c r="O93" i="76"/>
  <c r="O94" i="76"/>
  <c r="O95" i="76"/>
  <c r="O96" i="76"/>
  <c r="O97" i="76"/>
  <c r="O98" i="76"/>
  <c r="O99" i="76"/>
  <c r="O100" i="76"/>
  <c r="O63" i="76"/>
  <c r="G128" i="76"/>
  <c r="E128" i="76"/>
  <c r="O12" i="76" l="1"/>
  <c r="O13" i="76"/>
  <c r="O14" i="76"/>
  <c r="O15" i="76"/>
  <c r="O16" i="76"/>
  <c r="O17" i="76"/>
  <c r="O18" i="76"/>
  <c r="O19" i="76"/>
  <c r="O20" i="76"/>
  <c r="O21" i="76"/>
  <c r="O22" i="76"/>
  <c r="O23" i="76"/>
  <c r="O11" i="76" l="1"/>
  <c r="O113" i="76" l="1"/>
  <c r="O114" i="76"/>
  <c r="O115" i="76"/>
  <c r="O116" i="76"/>
  <c r="O117" i="76"/>
  <c r="O118" i="76"/>
  <c r="O119" i="76"/>
  <c r="O120" i="76"/>
  <c r="O121" i="76"/>
  <c r="O122" i="76"/>
  <c r="O123" i="76"/>
  <c r="O124" i="76"/>
  <c r="O126" i="76"/>
  <c r="O112" i="76"/>
  <c r="O108" i="76" l="1"/>
  <c r="E39" i="61"/>
  <c r="C58" i="76"/>
  <c r="D58" i="76"/>
  <c r="E58" i="76"/>
  <c r="F58" i="76"/>
  <c r="G58" i="76"/>
  <c r="H58" i="76"/>
  <c r="I58" i="76"/>
  <c r="J58" i="76"/>
  <c r="K58" i="76"/>
  <c r="L58" i="76"/>
  <c r="M58" i="76"/>
  <c r="N58" i="76"/>
  <c r="O58" i="76"/>
  <c r="C102" i="76"/>
  <c r="D102" i="76"/>
  <c r="E102" i="76"/>
  <c r="F102" i="76"/>
  <c r="G102" i="76"/>
  <c r="H102" i="76"/>
  <c r="I102" i="76"/>
  <c r="J102" i="76"/>
  <c r="K102" i="76"/>
  <c r="L102" i="76"/>
  <c r="M102" i="76"/>
  <c r="N102" i="76"/>
  <c r="C128" i="76"/>
  <c r="D128" i="76"/>
  <c r="F128" i="76"/>
  <c r="H128" i="76"/>
  <c r="I128" i="76"/>
  <c r="J128" i="76"/>
  <c r="K128" i="76"/>
  <c r="L128" i="76"/>
  <c r="M128" i="76"/>
  <c r="N128" i="76"/>
  <c r="O132" i="82"/>
  <c r="O131" i="82"/>
  <c r="O102" i="76" l="1"/>
  <c r="O128" i="76"/>
  <c r="O106" i="82"/>
  <c r="O61" i="82"/>
  <c r="O27" i="82"/>
  <c r="O18" i="61" l="1"/>
  <c r="O37" i="61"/>
  <c r="G737" i="81" l="1"/>
  <c r="G730" i="81"/>
  <c r="G717" i="81"/>
  <c r="G687" i="81"/>
  <c r="G682" i="81"/>
  <c r="G677" i="81"/>
  <c r="G672" i="81"/>
  <c r="G667" i="81"/>
  <c r="G662" i="81"/>
  <c r="G657" i="81"/>
  <c r="G652" i="81"/>
  <c r="G643" i="81"/>
  <c r="G634" i="81"/>
  <c r="G629" i="81"/>
  <c r="G624" i="81"/>
  <c r="G619" i="81"/>
  <c r="G614" i="81"/>
  <c r="G601" i="81"/>
  <c r="G588" i="81"/>
  <c r="G577" i="81"/>
  <c r="G572" i="81"/>
  <c r="G531" i="81"/>
  <c r="G526" i="81"/>
  <c r="G521" i="81"/>
  <c r="G514" i="81"/>
  <c r="G507" i="81"/>
  <c r="G502" i="81"/>
  <c r="G497" i="81"/>
  <c r="G492" i="81"/>
  <c r="G487" i="81"/>
  <c r="G482" i="81"/>
  <c r="G477" i="81"/>
  <c r="G471" i="81"/>
  <c r="G464" i="81"/>
  <c r="G453" i="81"/>
  <c r="G438" i="81"/>
  <c r="G432" i="81"/>
  <c r="G421" i="81"/>
  <c r="G413" i="81"/>
  <c r="G405" i="81"/>
  <c r="G400" i="81"/>
  <c r="G378" i="81"/>
  <c r="G372" i="81"/>
  <c r="G350" i="81"/>
  <c r="G344" i="81"/>
  <c r="G323" i="81"/>
  <c r="G318" i="81"/>
  <c r="G313" i="81"/>
  <c r="G298" i="81"/>
  <c r="G292" i="81"/>
  <c r="G254" i="81"/>
  <c r="G249" i="81"/>
  <c r="G220" i="81"/>
  <c r="G176" i="81"/>
  <c r="G162" i="81"/>
  <c r="G156" i="81"/>
  <c r="AB737" i="81"/>
  <c r="AB730" i="81"/>
  <c r="AB717" i="81"/>
  <c r="AB687" i="81"/>
  <c r="AB682" i="81"/>
  <c r="AB677" i="81"/>
  <c r="AB672" i="81"/>
  <c r="AB667" i="81"/>
  <c r="AB662" i="81"/>
  <c r="AB657" i="81"/>
  <c r="AB652" i="81"/>
  <c r="AB643" i="81"/>
  <c r="AB634" i="81"/>
  <c r="AB629" i="81"/>
  <c r="AB624" i="81"/>
  <c r="AB619" i="81"/>
  <c r="AB614" i="81"/>
  <c r="AB601" i="81"/>
  <c r="AB588" i="81"/>
  <c r="AB577" i="81"/>
  <c r="AB572" i="81"/>
  <c r="AB531" i="81"/>
  <c r="AB526" i="81"/>
  <c r="AB521" i="81"/>
  <c r="AB514" i="81"/>
  <c r="AB507" i="81"/>
  <c r="AB502" i="81"/>
  <c r="AB497" i="81"/>
  <c r="AB492" i="81"/>
  <c r="AB487" i="81"/>
  <c r="AB482" i="81"/>
  <c r="AB477" i="81"/>
  <c r="AB471" i="81"/>
  <c r="AB464" i="81"/>
  <c r="AB453" i="81"/>
  <c r="AB438" i="81"/>
  <c r="AB432" i="81"/>
  <c r="AB421" i="81"/>
  <c r="AB413" i="81"/>
  <c r="AB405" i="81"/>
  <c r="AB400" i="81"/>
  <c r="AB378" i="81"/>
  <c r="AB372" i="81"/>
  <c r="AB350" i="81"/>
  <c r="AB344" i="81"/>
  <c r="AB323" i="81"/>
  <c r="AB318" i="81"/>
  <c r="AB313" i="81"/>
  <c r="AB298" i="81"/>
  <c r="AB292" i="81"/>
  <c r="AB254" i="81"/>
  <c r="AB249" i="81"/>
  <c r="AB220" i="81"/>
  <c r="AB176" i="81"/>
  <c r="AB162" i="81"/>
  <c r="AB156" i="81"/>
  <c r="O17" i="61" l="1"/>
  <c r="D21" i="61" l="1"/>
  <c r="E21" i="61"/>
  <c r="F21" i="61"/>
  <c r="G21" i="61"/>
  <c r="H21" i="61"/>
  <c r="I21" i="61"/>
  <c r="J21" i="61"/>
  <c r="K21" i="61"/>
  <c r="L21" i="61"/>
  <c r="M21" i="61"/>
  <c r="N21" i="61"/>
  <c r="D39" i="61"/>
  <c r="G39" i="61"/>
  <c r="H39" i="61"/>
  <c r="I39" i="61"/>
  <c r="J39" i="61"/>
  <c r="K39" i="61"/>
  <c r="L39" i="61"/>
  <c r="M39" i="61"/>
  <c r="N39" i="61"/>
  <c r="C39" i="61"/>
  <c r="D45" i="61"/>
  <c r="E45" i="61"/>
  <c r="F45" i="61"/>
  <c r="G45" i="61"/>
  <c r="H45" i="61"/>
  <c r="I45" i="61"/>
  <c r="J45" i="61"/>
  <c r="K45" i="61"/>
  <c r="L45" i="61"/>
  <c r="M45" i="61"/>
  <c r="N45" i="61"/>
  <c r="C45" i="61"/>
  <c r="D35" i="73"/>
  <c r="C106" i="82" l="1"/>
  <c r="D106" i="82"/>
  <c r="E106" i="82"/>
  <c r="F106" i="82"/>
  <c r="G106" i="82"/>
  <c r="H106" i="82"/>
  <c r="I106" i="82"/>
  <c r="J106" i="82"/>
  <c r="K106" i="82"/>
  <c r="L106" i="82"/>
  <c r="M106" i="82"/>
  <c r="N106" i="82"/>
  <c r="AF295" i="85" l="1"/>
  <c r="AG295" i="85"/>
  <c r="L295" i="85"/>
  <c r="M295" i="85"/>
  <c r="N295" i="85"/>
  <c r="O295" i="85"/>
  <c r="P295" i="85"/>
  <c r="Q295" i="85"/>
  <c r="R295" i="85"/>
  <c r="S295" i="85"/>
  <c r="T295" i="85"/>
  <c r="U295" i="85"/>
  <c r="V295" i="85"/>
  <c r="W295" i="85"/>
  <c r="X295" i="85"/>
  <c r="Y295" i="85"/>
  <c r="Z295" i="85"/>
  <c r="AA295" i="85"/>
  <c r="AB295" i="85"/>
  <c r="AC295" i="85"/>
  <c r="AD295" i="85"/>
  <c r="AE295" i="85"/>
  <c r="K295" i="85"/>
  <c r="E295" i="85"/>
  <c r="I633" i="85" l="1"/>
  <c r="I626" i="85"/>
  <c r="I618" i="85"/>
  <c r="I613" i="85"/>
  <c r="I601" i="85"/>
  <c r="I589" i="85"/>
  <c r="I581" i="85"/>
  <c r="I572" i="85"/>
  <c r="I558" i="85"/>
  <c r="I519" i="85"/>
  <c r="I513" i="85"/>
  <c r="I486" i="85"/>
  <c r="I478" i="85"/>
  <c r="I470" i="85"/>
  <c r="I455" i="85"/>
  <c r="I448" i="85"/>
  <c r="I443" i="85"/>
  <c r="I420" i="85"/>
  <c r="I380" i="85"/>
  <c r="I356" i="85"/>
  <c r="I350" i="85"/>
  <c r="I331" i="85"/>
  <c r="I326" i="85"/>
  <c r="I321" i="85"/>
  <c r="I300" i="85"/>
  <c r="I295" i="85"/>
  <c r="I247" i="85"/>
  <c r="I212" i="85"/>
  <c r="I168" i="85"/>
  <c r="I149" i="85"/>
  <c r="I143" i="85"/>
  <c r="I133" i="85"/>
  <c r="I637" i="85" s="1"/>
  <c r="H214" i="81" l="1"/>
  <c r="I214" i="81"/>
  <c r="H302" i="81"/>
  <c r="I302" i="81"/>
  <c r="J302" i="81"/>
  <c r="H326" i="81"/>
  <c r="I326" i="81"/>
  <c r="H170" i="81"/>
  <c r="I170" i="81"/>
  <c r="H151" i="81"/>
  <c r="I151" i="81"/>
  <c r="H145" i="81"/>
  <c r="I145" i="81"/>
  <c r="H135" i="81"/>
  <c r="I135" i="81"/>
  <c r="J135" i="81"/>
  <c r="H512" i="81"/>
  <c r="I512" i="81"/>
  <c r="J512" i="81"/>
  <c r="K512" i="81"/>
  <c r="H505" i="81"/>
  <c r="I505" i="81"/>
  <c r="J505" i="81"/>
  <c r="K505" i="81"/>
  <c r="H497" i="81"/>
  <c r="I497" i="81"/>
  <c r="J497" i="81"/>
  <c r="K497" i="81"/>
  <c r="H492" i="81"/>
  <c r="I492" i="81"/>
  <c r="J492" i="81"/>
  <c r="K492" i="81"/>
  <c r="H480" i="81"/>
  <c r="I480" i="81"/>
  <c r="J480" i="81"/>
  <c r="K480" i="81"/>
  <c r="H470" i="81"/>
  <c r="I470" i="81"/>
  <c r="J470" i="81"/>
  <c r="K470" i="81"/>
  <c r="H462" i="81"/>
  <c r="I462" i="81"/>
  <c r="J462" i="81"/>
  <c r="K462" i="81"/>
  <c r="H453" i="81"/>
  <c r="I453" i="81"/>
  <c r="H440" i="81"/>
  <c r="I440" i="81"/>
  <c r="H401" i="81"/>
  <c r="I401" i="81"/>
  <c r="J401" i="81"/>
  <c r="H395" i="81"/>
  <c r="I395" i="81"/>
  <c r="H391" i="81"/>
  <c r="I391" i="81"/>
  <c r="J391" i="81"/>
  <c r="H383" i="81"/>
  <c r="I383" i="81"/>
  <c r="H366" i="81"/>
  <c r="I366" i="81"/>
  <c r="H297" i="81"/>
  <c r="I297" i="81"/>
  <c r="H278" i="81"/>
  <c r="I278" i="81"/>
  <c r="J278" i="81"/>
  <c r="H273" i="81"/>
  <c r="I273" i="81"/>
  <c r="H249" i="81"/>
  <c r="I249" i="81"/>
  <c r="I516" i="81" l="1"/>
  <c r="N131" i="82" l="1"/>
  <c r="M131" i="82"/>
  <c r="L131" i="82"/>
  <c r="K131" i="82"/>
  <c r="J131" i="82"/>
  <c r="I131" i="82"/>
  <c r="H131" i="82"/>
  <c r="G131" i="82"/>
  <c r="F131" i="82"/>
  <c r="E131" i="82"/>
  <c r="D131" i="82"/>
  <c r="C131" i="82"/>
  <c r="D61" i="82"/>
  <c r="E61" i="82"/>
  <c r="F61" i="82"/>
  <c r="G61" i="82"/>
  <c r="H61" i="82"/>
  <c r="I61" i="82"/>
  <c r="J61" i="82"/>
  <c r="K61" i="82"/>
  <c r="L61" i="82"/>
  <c r="M61" i="82"/>
  <c r="N61" i="82"/>
  <c r="C61" i="82"/>
  <c r="N111" i="82" l="1"/>
  <c r="M111" i="82"/>
  <c r="L111" i="82"/>
  <c r="K111" i="82"/>
  <c r="J111" i="82"/>
  <c r="I111" i="82"/>
  <c r="H111" i="82"/>
  <c r="G111" i="82"/>
  <c r="F111" i="82"/>
  <c r="E111" i="82"/>
  <c r="D111" i="82"/>
  <c r="C111" i="82"/>
  <c r="N27" i="82"/>
  <c r="M27" i="82"/>
  <c r="L27" i="82"/>
  <c r="K27" i="82"/>
  <c r="K133" i="82" s="1"/>
  <c r="J27" i="82"/>
  <c r="I27" i="82"/>
  <c r="I133" i="82" s="1"/>
  <c r="H27" i="82"/>
  <c r="G27" i="82"/>
  <c r="G133" i="82" s="1"/>
  <c r="F27" i="82"/>
  <c r="E27" i="82"/>
  <c r="E133" i="82" s="1"/>
  <c r="D27" i="82"/>
  <c r="C27" i="82"/>
  <c r="C133" i="82" s="1"/>
  <c r="K7" i="81"/>
  <c r="K8" i="81"/>
  <c r="K9" i="81"/>
  <c r="K10" i="81"/>
  <c r="K11" i="81"/>
  <c r="K12" i="81"/>
  <c r="K13" i="81"/>
  <c r="K14" i="81"/>
  <c r="K15" i="81"/>
  <c r="K16" i="81"/>
  <c r="K17" i="81"/>
  <c r="K18" i="81"/>
  <c r="K19" i="81"/>
  <c r="K20" i="81"/>
  <c r="K21" i="81"/>
  <c r="K22" i="81"/>
  <c r="K23" i="81"/>
  <c r="K24" i="81"/>
  <c r="K25" i="81"/>
  <c r="K26" i="81"/>
  <c r="K27" i="81"/>
  <c r="K28" i="81"/>
  <c r="K29" i="81"/>
  <c r="K30" i="81"/>
  <c r="K31" i="81"/>
  <c r="K32" i="81"/>
  <c r="K33" i="81"/>
  <c r="K34" i="81"/>
  <c r="K35" i="81"/>
  <c r="K36" i="81"/>
  <c r="K37" i="81"/>
  <c r="K38" i="81"/>
  <c r="K39" i="81"/>
  <c r="K40" i="81"/>
  <c r="K41" i="81"/>
  <c r="K42" i="81"/>
  <c r="K43" i="81"/>
  <c r="K44" i="81"/>
  <c r="K45" i="81"/>
  <c r="K46" i="81"/>
  <c r="K47" i="81"/>
  <c r="K48" i="81"/>
  <c r="K49" i="81"/>
  <c r="K50" i="81"/>
  <c r="K51" i="81"/>
  <c r="K52" i="81"/>
  <c r="K53" i="81"/>
  <c r="K54" i="81"/>
  <c r="K55" i="81"/>
  <c r="K56" i="81"/>
  <c r="K57" i="81"/>
  <c r="K58" i="81"/>
  <c r="K59" i="81"/>
  <c r="K60" i="81"/>
  <c r="K61" i="81"/>
  <c r="K62" i="81"/>
  <c r="K63" i="81"/>
  <c r="K64" i="81"/>
  <c r="K65" i="81"/>
  <c r="K66" i="81"/>
  <c r="K67" i="81"/>
  <c r="K68" i="81"/>
  <c r="K69" i="81"/>
  <c r="K70" i="81"/>
  <c r="K71" i="81"/>
  <c r="K72" i="81"/>
  <c r="K73" i="81"/>
  <c r="K74" i="81"/>
  <c r="K75" i="81"/>
  <c r="K76" i="81"/>
  <c r="K77" i="81"/>
  <c r="K78" i="81"/>
  <c r="K79" i="81"/>
  <c r="K80" i="81"/>
  <c r="K81" i="81"/>
  <c r="K82" i="81"/>
  <c r="K83" i="81"/>
  <c r="K84" i="81"/>
  <c r="K85" i="81"/>
  <c r="K86" i="81"/>
  <c r="K87" i="81"/>
  <c r="K88" i="81"/>
  <c r="K89" i="81"/>
  <c r="K90" i="81"/>
  <c r="K91" i="81"/>
  <c r="K92" i="81"/>
  <c r="K93" i="81"/>
  <c r="K94" i="81"/>
  <c r="K95" i="81"/>
  <c r="K96" i="81"/>
  <c r="K97" i="81"/>
  <c r="K98" i="81"/>
  <c r="K99" i="81"/>
  <c r="K100" i="81"/>
  <c r="K101" i="81"/>
  <c r="K102" i="81"/>
  <c r="K103" i="81"/>
  <c r="K104" i="81"/>
  <c r="K105" i="81"/>
  <c r="K106" i="81"/>
  <c r="K107" i="81"/>
  <c r="K108" i="81"/>
  <c r="K109" i="81"/>
  <c r="K110" i="81"/>
  <c r="K111" i="81"/>
  <c r="K112" i="81"/>
  <c r="K113" i="81"/>
  <c r="K114" i="81"/>
  <c r="K115" i="81"/>
  <c r="K116" i="81"/>
  <c r="K117" i="81"/>
  <c r="K118" i="81"/>
  <c r="K119" i="81"/>
  <c r="K120" i="81"/>
  <c r="K121" i="81"/>
  <c r="K122" i="81"/>
  <c r="K123" i="81"/>
  <c r="K124" i="81"/>
  <c r="K125" i="81"/>
  <c r="K126" i="81"/>
  <c r="K127" i="81"/>
  <c r="K128" i="81"/>
  <c r="K129" i="81"/>
  <c r="K130" i="81"/>
  <c r="K131" i="81"/>
  <c r="K132" i="81"/>
  <c r="K133" i="81"/>
  <c r="K134" i="81"/>
  <c r="K136" i="81"/>
  <c r="K137" i="81"/>
  <c r="J139" i="81"/>
  <c r="J145" i="81" s="1"/>
  <c r="J149" i="81" s="1"/>
  <c r="J151" i="81" s="1"/>
  <c r="K142" i="81"/>
  <c r="K143" i="81"/>
  <c r="K144" i="81"/>
  <c r="K146" i="81"/>
  <c r="K147" i="81"/>
  <c r="K153" i="81"/>
  <c r="K154" i="81"/>
  <c r="K155" i="81"/>
  <c r="K156" i="81"/>
  <c r="K157" i="81"/>
  <c r="K158" i="81"/>
  <c r="K159" i="81"/>
  <c r="K160" i="81"/>
  <c r="K161" i="81"/>
  <c r="K162" i="81"/>
  <c r="K163" i="81"/>
  <c r="K164" i="81"/>
  <c r="K165" i="81"/>
  <c r="K166" i="81"/>
  <c r="K167" i="81"/>
  <c r="J169" i="81"/>
  <c r="K172" i="81"/>
  <c r="K173" i="81"/>
  <c r="K174" i="81"/>
  <c r="K175" i="81"/>
  <c r="K176" i="81"/>
  <c r="K177" i="81"/>
  <c r="K178" i="81"/>
  <c r="K179" i="81"/>
  <c r="K180" i="81"/>
  <c r="K181" i="81"/>
  <c r="K182" i="81"/>
  <c r="K183" i="81"/>
  <c r="K184" i="81"/>
  <c r="K185" i="81"/>
  <c r="K186" i="81"/>
  <c r="K187" i="81"/>
  <c r="K188" i="81"/>
  <c r="K189" i="81"/>
  <c r="K190" i="81"/>
  <c r="K191" i="81"/>
  <c r="K192" i="81"/>
  <c r="K193" i="81"/>
  <c r="K194" i="81"/>
  <c r="K195" i="81"/>
  <c r="K196" i="81"/>
  <c r="K197" i="81"/>
  <c r="K198" i="81"/>
  <c r="K199" i="81"/>
  <c r="K200" i="81"/>
  <c r="K201" i="81"/>
  <c r="K202" i="81"/>
  <c r="K203" i="81"/>
  <c r="K204" i="81"/>
  <c r="K205" i="81"/>
  <c r="K206" i="81"/>
  <c r="J207" i="81"/>
  <c r="J208" i="81" s="1"/>
  <c r="K208" i="81" s="1"/>
  <c r="K211" i="81"/>
  <c r="K212" i="81"/>
  <c r="K213" i="81"/>
  <c r="K215" i="81"/>
  <c r="K216" i="81"/>
  <c r="K217" i="81"/>
  <c r="K218" i="81"/>
  <c r="K219" i="81"/>
  <c r="K220" i="81"/>
  <c r="K221" i="81"/>
  <c r="K222" i="81"/>
  <c r="K223" i="81"/>
  <c r="K224" i="81"/>
  <c r="K225" i="81"/>
  <c r="K226" i="81"/>
  <c r="K227" i="81"/>
  <c r="K228" i="81"/>
  <c r="K229" i="81"/>
  <c r="K230" i="81"/>
  <c r="K231" i="81"/>
  <c r="K232" i="81"/>
  <c r="K233" i="81"/>
  <c r="K234" i="81"/>
  <c r="K235" i="81"/>
  <c r="K236" i="81"/>
  <c r="K237" i="81"/>
  <c r="K238" i="81"/>
  <c r="K239" i="81"/>
  <c r="K240" i="81"/>
  <c r="K241" i="81"/>
  <c r="K242" i="81"/>
  <c r="K247" i="81"/>
  <c r="K248" i="81"/>
  <c r="K250" i="81"/>
  <c r="K251" i="81"/>
  <c r="K252" i="81"/>
  <c r="K253" i="81"/>
  <c r="K258" i="81"/>
  <c r="J260" i="81"/>
  <c r="K260" i="81" s="1"/>
  <c r="K263" i="81"/>
  <c r="K264" i="81"/>
  <c r="K265" i="81"/>
  <c r="K266" i="81"/>
  <c r="K267" i="81"/>
  <c r="K268" i="81"/>
  <c r="K269" i="81"/>
  <c r="K270" i="81"/>
  <c r="K271" i="81"/>
  <c r="K272" i="81"/>
  <c r="K274" i="81"/>
  <c r="K275" i="81"/>
  <c r="K276" i="81"/>
  <c r="K277" i="81"/>
  <c r="K279" i="81"/>
  <c r="K280" i="81"/>
  <c r="K281" i="81"/>
  <c r="K286" i="81"/>
  <c r="K287" i="81"/>
  <c r="K288" i="81"/>
  <c r="K289" i="81"/>
  <c r="K290" i="81"/>
  <c r="K291" i="81"/>
  <c r="K292" i="81"/>
  <c r="K293" i="81"/>
  <c r="K294" i="81"/>
  <c r="K295" i="81"/>
  <c r="K296" i="81"/>
  <c r="K298" i="81"/>
  <c r="K299" i="81"/>
  <c r="K300" i="81"/>
  <c r="K301" i="81"/>
  <c r="K303" i="81"/>
  <c r="K304" i="81"/>
  <c r="K305" i="81"/>
  <c r="K306" i="81"/>
  <c r="K307" i="81"/>
  <c r="K308" i="81"/>
  <c r="K309" i="81"/>
  <c r="K310" i="81"/>
  <c r="K311" i="81"/>
  <c r="K312" i="81"/>
  <c r="K313" i="81"/>
  <c r="K314" i="81"/>
  <c r="K315" i="81"/>
  <c r="K316" i="81"/>
  <c r="K317" i="81"/>
  <c r="K318" i="81"/>
  <c r="K319" i="81"/>
  <c r="K324" i="81"/>
  <c r="K325" i="81"/>
  <c r="K327" i="81"/>
  <c r="K328" i="81"/>
  <c r="K329" i="81"/>
  <c r="K330" i="81"/>
  <c r="K331" i="81"/>
  <c r="K332" i="81"/>
  <c r="K333" i="81"/>
  <c r="K334" i="81"/>
  <c r="K335" i="81"/>
  <c r="K336" i="81"/>
  <c r="K337" i="81"/>
  <c r="K338" i="81"/>
  <c r="K339" i="81"/>
  <c r="K340" i="81"/>
  <c r="K341" i="81"/>
  <c r="K342" i="81"/>
  <c r="K343" i="81"/>
  <c r="K344" i="81"/>
  <c r="K349" i="81"/>
  <c r="J351" i="81"/>
  <c r="K354" i="81"/>
  <c r="K355" i="81"/>
  <c r="K356" i="81"/>
  <c r="K357" i="81"/>
  <c r="J359" i="81"/>
  <c r="K362" i="81"/>
  <c r="K363" i="81"/>
  <c r="K364" i="81"/>
  <c r="K365" i="81"/>
  <c r="K367" i="81"/>
  <c r="K368" i="81"/>
  <c r="K373" i="81"/>
  <c r="K374" i="81"/>
  <c r="J376" i="81"/>
  <c r="J383" i="81" s="1"/>
  <c r="J395" i="81" s="1"/>
  <c r="J397" i="81" s="1"/>
  <c r="K379" i="81"/>
  <c r="K380" i="81"/>
  <c r="K381" i="81"/>
  <c r="K382" i="81"/>
  <c r="K384" i="81"/>
  <c r="K385" i="81"/>
  <c r="K386" i="81"/>
  <c r="K387" i="81"/>
  <c r="K388" i="81"/>
  <c r="K389" i="81"/>
  <c r="K390" i="81"/>
  <c r="K392" i="81"/>
  <c r="K393" i="81"/>
  <c r="K394" i="81"/>
  <c r="K400" i="81"/>
  <c r="K401" i="81" s="1"/>
  <c r="K402" i="81"/>
  <c r="K403" i="81"/>
  <c r="J405" i="81"/>
  <c r="K408" i="81"/>
  <c r="K409" i="81"/>
  <c r="K410" i="81"/>
  <c r="J412" i="81"/>
  <c r="K417" i="81"/>
  <c r="K418" i="81"/>
  <c r="K419" i="81"/>
  <c r="J421" i="81"/>
  <c r="K421" i="81" s="1"/>
  <c r="K424" i="81"/>
  <c r="K425" i="81"/>
  <c r="K426" i="81"/>
  <c r="K427" i="81"/>
  <c r="K428" i="81"/>
  <c r="K429" i="81"/>
  <c r="K430" i="81"/>
  <c r="K431" i="81"/>
  <c r="J433" i="81"/>
  <c r="K436" i="81"/>
  <c r="K437" i="81"/>
  <c r="J439" i="81"/>
  <c r="K439" i="81" s="1"/>
  <c r="K443" i="81"/>
  <c r="J445" i="81"/>
  <c r="M133" i="82" l="1"/>
  <c r="K207" i="81"/>
  <c r="K302" i="81"/>
  <c r="K445" i="81"/>
  <c r="K453" i="81" s="1"/>
  <c r="J453" i="81"/>
  <c r="K405" i="81"/>
  <c r="J440" i="81"/>
  <c r="K391" i="81"/>
  <c r="K278" i="81"/>
  <c r="J214" i="81"/>
  <c r="J244" i="81" s="1"/>
  <c r="J249" i="81" s="1"/>
  <c r="J255" i="81" s="1"/>
  <c r="J273" i="81" s="1"/>
  <c r="J283" i="81" s="1"/>
  <c r="J297" i="81" s="1"/>
  <c r="J321" i="81" s="1"/>
  <c r="J326" i="81" s="1"/>
  <c r="J346" i="81" s="1"/>
  <c r="J366" i="81" s="1"/>
  <c r="J370" i="81" s="1"/>
  <c r="K370" i="81" s="1"/>
  <c r="K214" i="81"/>
  <c r="K169" i="81"/>
  <c r="K170" i="81" s="1"/>
  <c r="J170" i="81"/>
  <c r="K135" i="81"/>
  <c r="K139" i="81" s="1"/>
  <c r="K145" i="81" s="1"/>
  <c r="K149" i="81" s="1"/>
  <c r="K151" i="81" s="1"/>
  <c r="K244" i="81"/>
  <c r="K249" i="81" s="1"/>
  <c r="K433" i="81"/>
  <c r="K412" i="81"/>
  <c r="K397" i="81"/>
  <c r="K395" i="81"/>
  <c r="K376" i="81"/>
  <c r="K383" i="81" s="1"/>
  <c r="D133" i="82"/>
  <c r="F133" i="82"/>
  <c r="H133" i="82"/>
  <c r="J133" i="82"/>
  <c r="L133" i="82"/>
  <c r="N133" i="82"/>
  <c r="O133" i="82"/>
  <c r="K359" i="81"/>
  <c r="K351" i="81"/>
  <c r="L49" i="61"/>
  <c r="K49" i="61"/>
  <c r="K321" i="81" l="1"/>
  <c r="K326" i="81" s="1"/>
  <c r="K255" i="81"/>
  <c r="K273" i="81" s="1"/>
  <c r="K440" i="81"/>
  <c r="K283" i="81"/>
  <c r="K297" i="81" s="1"/>
  <c r="K346" i="81"/>
  <c r="K366" i="81" s="1"/>
  <c r="C27" i="76"/>
  <c r="C130" i="76" s="1"/>
  <c r="D27" i="76"/>
  <c r="D130" i="76" s="1"/>
  <c r="E27" i="76"/>
  <c r="E130" i="76" s="1"/>
  <c r="F27" i="76"/>
  <c r="F130" i="76" s="1"/>
  <c r="G27" i="76"/>
  <c r="G130" i="76" s="1"/>
  <c r="H27" i="76"/>
  <c r="H130" i="76" s="1"/>
  <c r="I27" i="76"/>
  <c r="I130" i="76" s="1"/>
  <c r="J27" i="76"/>
  <c r="J130" i="76" s="1"/>
  <c r="K27" i="76"/>
  <c r="K130" i="76" s="1"/>
  <c r="L27" i="76"/>
  <c r="L130" i="76" s="1"/>
  <c r="M27" i="76"/>
  <c r="M130" i="76" s="1"/>
  <c r="N27" i="76"/>
  <c r="N130" i="76" s="1"/>
  <c r="C27" i="61"/>
  <c r="N57" i="72"/>
  <c r="M16" i="61" l="1"/>
  <c r="K16" i="61"/>
  <c r="I16" i="61"/>
  <c r="G16" i="61"/>
  <c r="E16" i="61"/>
  <c r="C16" i="61"/>
  <c r="N16" i="61"/>
  <c r="L16" i="61"/>
  <c r="J16" i="61"/>
  <c r="H16" i="61"/>
  <c r="D16" i="61"/>
  <c r="O27" i="76"/>
  <c r="O130" i="76" s="1"/>
  <c r="N27" i="61"/>
  <c r="M27" i="61"/>
  <c r="L27" i="61"/>
  <c r="K27" i="61"/>
  <c r="J27" i="61"/>
  <c r="I27" i="61"/>
  <c r="H27" i="61"/>
  <c r="G27" i="61"/>
  <c r="F27" i="61"/>
  <c r="E27" i="61"/>
  <c r="D27" i="61"/>
  <c r="D36" i="72"/>
  <c r="O36" i="61"/>
  <c r="O30" i="61"/>
  <c r="O19" i="61"/>
  <c r="O31" i="61"/>
  <c r="O24" i="61"/>
  <c r="O20" i="61"/>
  <c r="O25" i="61"/>
  <c r="O26" i="61"/>
  <c r="O32" i="61"/>
  <c r="O41" i="61"/>
  <c r="O42" i="61"/>
  <c r="O44" i="61"/>
  <c r="D49" i="61"/>
  <c r="E49" i="61"/>
  <c r="F49" i="61"/>
  <c r="G49" i="61"/>
  <c r="H49" i="61"/>
  <c r="I49" i="61"/>
  <c r="J49" i="61"/>
  <c r="M49" i="61"/>
  <c r="N49" i="61"/>
  <c r="D51" i="61"/>
  <c r="E51" i="61"/>
  <c r="G51" i="61"/>
  <c r="H51" i="61"/>
  <c r="I51" i="61"/>
  <c r="J51" i="61"/>
  <c r="K51" i="61"/>
  <c r="L51" i="61"/>
  <c r="M51" i="61"/>
  <c r="N51" i="61"/>
  <c r="F16" i="61" l="1"/>
  <c r="D50" i="61"/>
  <c r="F50" i="61"/>
  <c r="H50" i="61"/>
  <c r="J50" i="61"/>
  <c r="L50" i="61"/>
  <c r="N50" i="61"/>
  <c r="E50" i="61"/>
  <c r="G50" i="61"/>
  <c r="I50" i="61"/>
  <c r="K50" i="61"/>
  <c r="M50" i="61"/>
  <c r="O49" i="61"/>
  <c r="O45" i="61"/>
  <c r="O23" i="61" l="1"/>
  <c r="O21" i="61"/>
  <c r="C52" i="61"/>
  <c r="D36" i="55"/>
  <c r="O43" i="61"/>
  <c r="D36" i="68"/>
  <c r="O27" i="61" l="1"/>
  <c r="O50" i="61"/>
  <c r="D36" i="69" l="1"/>
  <c r="O38" i="61" l="1"/>
  <c r="F39" i="61"/>
  <c r="F51" i="61" l="1"/>
  <c r="O51" i="61" l="1"/>
  <c r="O35" i="61"/>
  <c r="O39" i="61"/>
  <c r="J33" i="61"/>
  <c r="J48" i="61"/>
  <c r="J52" i="61" s="1"/>
  <c r="D52" i="61"/>
  <c r="N33" i="61" l="1"/>
  <c r="N48" i="61"/>
  <c r="N52" i="61" s="1"/>
  <c r="L33" i="61"/>
  <c r="L48" i="61"/>
  <c r="L52" i="61" s="1"/>
  <c r="M48" i="61"/>
  <c r="M52" i="61" s="1"/>
  <c r="M33" i="61"/>
  <c r="K48" i="61"/>
  <c r="K52" i="61" s="1"/>
  <c r="K33" i="61"/>
  <c r="I52" i="61"/>
  <c r="I33" i="61"/>
  <c r="H52" i="61"/>
  <c r="H33" i="61"/>
  <c r="G52" i="61"/>
  <c r="G33" i="61"/>
  <c r="F33" i="61"/>
  <c r="F52" i="61"/>
  <c r="O29" i="61"/>
  <c r="E33" i="61"/>
  <c r="E52" i="61"/>
  <c r="O33" i="61" l="1"/>
  <c r="O48" i="61"/>
  <c r="O52" i="61" s="1"/>
</calcChain>
</file>

<file path=xl/sharedStrings.xml><?xml version="1.0" encoding="utf-8"?>
<sst xmlns="http://schemas.openxmlformats.org/spreadsheetml/2006/main" count="1885" uniqueCount="1132">
  <si>
    <t>MATERIAL DE LIMPIEZA</t>
  </si>
  <si>
    <t>FLETES Y MANIOBRAS</t>
  </si>
  <si>
    <t>OTROS IMPUESTOS Y DERECHOS</t>
  </si>
  <si>
    <t>SERVICIOS DE VIGILANCIA</t>
  </si>
  <si>
    <t>MOBILIARIO</t>
  </si>
  <si>
    <t>(pesos)</t>
  </si>
  <si>
    <t>Visión</t>
  </si>
  <si>
    <t>Misión</t>
  </si>
  <si>
    <t>T o t a l</t>
  </si>
  <si>
    <t>Objetivo(s) particular(es):</t>
  </si>
  <si>
    <t xml:space="preserve">No. </t>
  </si>
  <si>
    <t>INTRODUCCIÓN</t>
  </si>
  <si>
    <t>* Contribuir a través del proceso educativo al establecimiento de una justa distribución de la riqueza.</t>
  </si>
  <si>
    <t>* Ampliar las posibilidades de la educación Superior Tecnológica a todos los estratos sociales.</t>
  </si>
  <si>
    <t>* Realizar investigación científica y tecnológica con vista al avance del conocimiento, al desarrollo de la enseñanza tecnológica y al mejor aprovechamiento social de los recursos maturales y materiales.</t>
  </si>
  <si>
    <t>* Formar profesionales e investigadores en los diversos campos de la ciencia y la tecnología, de acuerdo con los requerimientos del desarrollo económico, político y social del país y del Estado.</t>
  </si>
  <si>
    <t>* Promover en sus alumnos actitudes solidarias y democráticas que reafirmen nuestra independencia económica.</t>
  </si>
  <si>
    <t>* Participar en los programas que para coordinar las actividades de investigación se formulen, de acuerdo con la planeación y desarrollo de las políticas nacional y estatal de ciencia y tecnología.</t>
  </si>
  <si>
    <t>(Organismos descentralizados)</t>
  </si>
  <si>
    <t>OTRAS PRESTACIONES</t>
  </si>
  <si>
    <t>BECAS</t>
  </si>
  <si>
    <t>* Coadyuvar a la preparación técnica de los trabajadores para su mejoramiento económico y social.</t>
  </si>
  <si>
    <t>OBJETIVOS DE CALIDAD</t>
  </si>
  <si>
    <t xml:space="preserve"> * Atender a la demanda real de educación superior tecnológica en la región</t>
  </si>
  <si>
    <t>* Fortalecer los programas de licenciatura</t>
  </si>
  <si>
    <t>* Asegurar el mejoramiento de la calidad del servicio educativo</t>
  </si>
  <si>
    <t>* Fortalecer el perfil del profesorado</t>
  </si>
  <si>
    <t>* Compartir con la comunidad del Tecnológico y la sociedad la celebración de eventos instituciionales</t>
  </si>
  <si>
    <t>* Fomentar la participación de alumnos en actividades extracurriculares</t>
  </si>
  <si>
    <t>Actividad</t>
  </si>
  <si>
    <t>Importe</t>
  </si>
  <si>
    <t>ACREDITACIÓN, CERTIFICACIÓN Y CONVALIDACIÓN DE ESTUDIOS</t>
  </si>
  <si>
    <t>EXPEDICIÓN Y OTORGAMIENTO DE DOCUMENTOS OFICIALES</t>
  </si>
  <si>
    <t>EXAMENES</t>
  </si>
  <si>
    <t>SERVICIOS ESCOLARES (TARJETAS DE IMPRESIÓN)</t>
  </si>
  <si>
    <t>INSCRIPCIONES Y CURSOS</t>
  </si>
  <si>
    <t>APORTACIONES, COOPERACIONES Y DONACIONES AL PLANTEL</t>
  </si>
  <si>
    <t>BENEFICIOS</t>
  </si>
  <si>
    <t>SERVICIOS DE ASESORÍA Y ORIENTACIÓN (DIPLOMADOS Y CURSOS DE INGLÉS</t>
  </si>
  <si>
    <t>ALQUILERES</t>
  </si>
  <si>
    <t>VENTA DE EQUIPO DE TRANSPORTE</t>
  </si>
  <si>
    <t>SERVICIOS PERSONALES</t>
  </si>
  <si>
    <t>MATERIALES Y SUMINISTROS</t>
  </si>
  <si>
    <t>SERVICIOS GENERALES</t>
  </si>
  <si>
    <t>ACTIVO FIJO</t>
  </si>
  <si>
    <t>Certificado Parcial</t>
  </si>
  <si>
    <t>Constancias</t>
  </si>
  <si>
    <t>PROYECCIÓN DE INGRESOS POR CAPÍTULO</t>
  </si>
  <si>
    <t>PROYECCIÓN DE INGRESOS POR SUBSIDIO</t>
  </si>
  <si>
    <t>FEDERAL</t>
  </si>
  <si>
    <t>ESTATAL</t>
  </si>
  <si>
    <t>PROPIOS</t>
  </si>
  <si>
    <t>BECAS Y TRANSFERENCIAS</t>
  </si>
  <si>
    <t>BIENES MUEBLES E INMUEBLES</t>
  </si>
  <si>
    <t>* Investigar, crear, conservar y difundir la cultura para fortalecer la conciencia de la nacionalidad y fomentar en los educandos el amor a la paz y los sentimientos de solidaridad hacia los pueblos que luchan por su independencia.</t>
  </si>
  <si>
    <t>CONCEPTO</t>
  </si>
  <si>
    <t>Costo unitario (pesos)</t>
  </si>
  <si>
    <t>SERV. ADMVOS ESCOLARES</t>
  </si>
  <si>
    <t>Equivalencia de materias</t>
  </si>
  <si>
    <t>Revalidación de materias</t>
  </si>
  <si>
    <t>Reposición de horario</t>
  </si>
  <si>
    <t>Cambio de especialidad</t>
  </si>
  <si>
    <t>Convalidación de materias</t>
  </si>
  <si>
    <t>Revalidación de nivel inglés</t>
  </si>
  <si>
    <t>Credencial Biblioteca</t>
  </si>
  <si>
    <t>Cambio de horario altas y bajas</t>
  </si>
  <si>
    <t>Constancias de inglés</t>
  </si>
  <si>
    <t>Trámite de titulación</t>
  </si>
  <si>
    <t>EXÁMENES</t>
  </si>
  <si>
    <t>Examen especial</t>
  </si>
  <si>
    <t>Examen de admisión</t>
  </si>
  <si>
    <t>Examen global</t>
  </si>
  <si>
    <t>Examen extraordinario</t>
  </si>
  <si>
    <t>Curso de verano</t>
  </si>
  <si>
    <t>Curso de titulación</t>
  </si>
  <si>
    <t>CURSOS DE INGLÉS</t>
  </si>
  <si>
    <t>Curso de verano de inglés externo</t>
  </si>
  <si>
    <t>Curso de invierno inglés</t>
  </si>
  <si>
    <t>Curso de invierno inglés personal externo</t>
  </si>
  <si>
    <t>Alumnos ITESRC</t>
  </si>
  <si>
    <t>Personal externo</t>
  </si>
  <si>
    <t>Estudiantes externos</t>
  </si>
  <si>
    <t>Ex alumnos no titulados</t>
  </si>
  <si>
    <t>OTROS</t>
  </si>
  <si>
    <t>Cursos Externos</t>
  </si>
  <si>
    <t>Renta de cañón y laptop</t>
  </si>
  <si>
    <t>Renta de cafetería</t>
  </si>
  <si>
    <t>PROYECCIÓN DE EGRESOS POR CAPÍTULO</t>
  </si>
  <si>
    <r>
      <t>Organismo:</t>
    </r>
    <r>
      <rPr>
        <u/>
        <sz val="14"/>
        <rFont val="Arial"/>
        <family val="2"/>
      </rPr>
      <t>Instituto Tecnológico de Estudios Superiores de la Región Carbonífera</t>
    </r>
  </si>
  <si>
    <t>Total</t>
  </si>
  <si>
    <t>Otros</t>
  </si>
  <si>
    <t>Recursos Propios</t>
  </si>
  <si>
    <t>Estatal</t>
  </si>
  <si>
    <t>Federal</t>
  </si>
  <si>
    <t>Capítulos</t>
  </si>
  <si>
    <t>Diciembre</t>
  </si>
  <si>
    <t xml:space="preserve">Noviembre </t>
  </si>
  <si>
    <t>Octubre</t>
  </si>
  <si>
    <t>Septiembre</t>
  </si>
  <si>
    <t xml:space="preserve">Agosto </t>
  </si>
  <si>
    <t xml:space="preserve">Julio </t>
  </si>
  <si>
    <t xml:space="preserve">Junio </t>
  </si>
  <si>
    <t xml:space="preserve">Mayo </t>
  </si>
  <si>
    <t>Abril</t>
  </si>
  <si>
    <t xml:space="preserve">Marzo </t>
  </si>
  <si>
    <t>Febrero</t>
  </si>
  <si>
    <t xml:space="preserve">Enero </t>
  </si>
  <si>
    <t xml:space="preserve">Origen de Recursos </t>
  </si>
  <si>
    <t>Capítulo</t>
  </si>
  <si>
    <t>MADERA Y PRODUCTOS DE MADERA</t>
  </si>
  <si>
    <t>Licencia tipo E nuevo ingreso</t>
  </si>
  <si>
    <t>Licencia tipo E (24 horas)</t>
  </si>
  <si>
    <t>Licencia tipo E (16 horas)</t>
  </si>
  <si>
    <t>Licencia tipo B (16 horas)</t>
  </si>
  <si>
    <t>Licencia tipo E (24 horas) Externo</t>
  </si>
  <si>
    <t>Licencia tipo E (16 horas) Externo</t>
  </si>
  <si>
    <t>PARTIDA</t>
  </si>
  <si>
    <t>ENERO</t>
  </si>
  <si>
    <t>FEBRERO</t>
  </si>
  <si>
    <t>MARZO</t>
  </si>
  <si>
    <t>ABRIL</t>
  </si>
  <si>
    <t>MAYO</t>
  </si>
  <si>
    <t>JUNIO</t>
  </si>
  <si>
    <t>AGOSTO</t>
  </si>
  <si>
    <t>OCTUBRE</t>
  </si>
  <si>
    <t>SECRETARÍA DE EDUCACIÓN</t>
  </si>
  <si>
    <t>MAQUINARIA Y EQUIPO INDUSTRIAL</t>
  </si>
  <si>
    <t>CÁMARAS FOTOGRÁFICAS Y DE VIDEO</t>
  </si>
  <si>
    <t>EQUIPOS Y APARATOS AUDIOVISUALES</t>
  </si>
  <si>
    <t>TOTAL ANUAL</t>
  </si>
  <si>
    <t>DIC.</t>
  </si>
  <si>
    <t>NOV.</t>
  </si>
  <si>
    <t>SEP.</t>
  </si>
  <si>
    <t xml:space="preserve">JULIO </t>
  </si>
  <si>
    <t>GASTOS DE ORDEN SOCIAL</t>
  </si>
  <si>
    <t>SERVICIO DE AGUA</t>
  </si>
  <si>
    <t>REFACCIONES Y ACCESORIOS PARA EQUIPO DE CÓMPUTO</t>
  </si>
  <si>
    <t>HERRAMIENTAS MENORES</t>
  </si>
  <si>
    <t>MATERIALES COMPLEMENTARIOS</t>
  </si>
  <si>
    <t>ARTÍCULOS METÁLICOS PARA LA CONSTRUCCIÓN</t>
  </si>
  <si>
    <t>CAL, YESO Y PRODUCTOS DE YESO</t>
  </si>
  <si>
    <t>UTENSILIOS PARA EL SERVICIO DE ALIMENTACIÓN</t>
  </si>
  <si>
    <t>MATERIALES Y UTILES DE OFICINA</t>
  </si>
  <si>
    <t>ESTIMULOS POR PRODUCTIVIDAD Y EFICIENCIA</t>
  </si>
  <si>
    <t>PRESTACIONES DE RETIRO</t>
  </si>
  <si>
    <t>APORTACIONES AL INFONAVIT</t>
  </si>
  <si>
    <t>APORTACIONES AL SEGURO DE CESANTIA EN EDAD AVANZADA Y VEJEZ</t>
  </si>
  <si>
    <t>APORTACIONES AL IMSS</t>
  </si>
  <si>
    <t>Capitulo 20.000 "Materiales y suministros"</t>
  </si>
  <si>
    <t>Capitulo 30.000 "Servicios Generales"</t>
  </si>
  <si>
    <t>Capitulo 40.000 "Becas"</t>
  </si>
  <si>
    <t>Capitulo 50.000 "Bienes y suministros"</t>
  </si>
  <si>
    <t>Personal externo 3 ó más empleados</t>
  </si>
  <si>
    <t>Hijos de trabajadores ITESRC</t>
  </si>
  <si>
    <t>Kardex oficial (alumno)</t>
  </si>
  <si>
    <t>Credencial ITESRC extravío</t>
  </si>
  <si>
    <t>Credencial ITESRC desgaste</t>
  </si>
  <si>
    <t>Libro de inglés (student book)</t>
  </si>
  <si>
    <t>Libro de inglés (workbook)</t>
  </si>
  <si>
    <t>Renta de retroproyector y pantalla</t>
  </si>
  <si>
    <t>APORTACIONES Y COOP. VOLUNTARIA</t>
  </si>
  <si>
    <t>Inscripción tardía alumnos no liberados de inglés</t>
  </si>
  <si>
    <t>Inscripción alumnos liberados de inglés</t>
  </si>
  <si>
    <t>Inscricpión tardía alumnos liberados de inglés</t>
  </si>
  <si>
    <t>Enero</t>
  </si>
  <si>
    <t>Marzo</t>
  </si>
  <si>
    <t>Mayo</t>
  </si>
  <si>
    <t>Junio</t>
  </si>
  <si>
    <t>Julio</t>
  </si>
  <si>
    <t>Agosto</t>
  </si>
  <si>
    <t>Noviembre</t>
  </si>
  <si>
    <t>21101</t>
  </si>
  <si>
    <t>AGENDA ANUAL</t>
  </si>
  <si>
    <t>AGUJA COLCHERA</t>
  </si>
  <si>
    <t>ARILLO P/ENGARGOLAR</t>
  </si>
  <si>
    <t>BLOCK PAGARÉ C/50 HOJAS B.PC-FORM 0484</t>
  </si>
  <si>
    <t>BORRADOR BLANCO CHICO</t>
  </si>
  <si>
    <t>BORRADOR DE MIGAJON WS-20</t>
  </si>
  <si>
    <t>BORRADOR TIPO LAPIZ</t>
  </si>
  <si>
    <t>BROCHE PARA GAFETTE C/100 METALICO</t>
  </si>
  <si>
    <t>BROCHES BACCO NO. 8</t>
  </si>
  <si>
    <t>CAJA PARA ARCHIVO HISTÓRICO</t>
  </si>
  <si>
    <t>CAJA PARA ARCHIVO T/CARTA</t>
  </si>
  <si>
    <t>CAJA PARA ARCHIVO T/OFICIO</t>
  </si>
  <si>
    <t>CALCULADORA PRINTAFOM</t>
  </si>
  <si>
    <t>CARPETA  VINIL 1" BLANCO  DE  3  AROS</t>
  </si>
  <si>
    <t>CARPETA 3 AROS 5 PULGADAS</t>
  </si>
  <si>
    <t>CARPETA COLGANTE ACCOFLEX  T/OFICIO  C/25</t>
  </si>
  <si>
    <t>CARPETA ELITE CON XERIGRAFIA</t>
  </si>
  <si>
    <t>CARPETA LEFORT T/CARTA</t>
  </si>
  <si>
    <t>CARPETA LEFORT T/OFICIO</t>
  </si>
  <si>
    <t>CARPETA OFICIAL DE PROMOCIÓN</t>
  </si>
  <si>
    <t>CARPETA VINIL  2" BLANCO 3 AROS</t>
  </si>
  <si>
    <t>CARPETA VINIL 3" BLANCO DE 3 AROS</t>
  </si>
  <si>
    <t>CERA PARA MUEBLES</t>
  </si>
  <si>
    <t>CHAROLA MODULAR  2 PIEZAS</t>
  </si>
  <si>
    <t>CHINCHETA  C/100 P/PIZARRON DE CORCHO</t>
  </si>
  <si>
    <t>CINTA ADHESIVA</t>
  </si>
  <si>
    <t>CINTA ADHESIVA CANELA</t>
  </si>
  <si>
    <t>CINTA ADHESIVA DOBLE LADO</t>
  </si>
  <si>
    <t>CLIP BLINDER AGARRAPAPEL 51 MM 2 PULG</t>
  </si>
  <si>
    <t>CLIP GIGANTE MARIPOSA BACCO</t>
  </si>
  <si>
    <t>CLIPS JUMBO C/100</t>
  </si>
  <si>
    <t>CLIPS NIQUELADO NO. 1</t>
  </si>
  <si>
    <t>COJÍN PARA SELLO AUTOENTINTABLE</t>
  </si>
  <si>
    <t>CORRECTOR LIFT OFF P/MÁQ DE ESCRIBIR</t>
  </si>
  <si>
    <t>CORRECTOR LIQUIDO  FCO. 18 ML</t>
  </si>
  <si>
    <t>CORRECTOR LIQUIDO TIPO PLUMA</t>
  </si>
  <si>
    <t>CUADERNO PROFESIONAL C/100 HOJAS</t>
  </si>
  <si>
    <t>CUENTA FACIL PRESENTACION EN CREMA</t>
  </si>
  <si>
    <t>DESENGRAPADORA / SACA GRAPAS</t>
  </si>
  <si>
    <t>DESMANCHADOR PARA PINTARRON</t>
  </si>
  <si>
    <t>DIARIO NO. 5</t>
  </si>
  <si>
    <t>DIARIOS PASTA DURA F/F1</t>
  </si>
  <si>
    <t>DIRECTORIO TELEFÓNICO</t>
  </si>
  <si>
    <t>ETIQUETA  SELLO CHICO COLOR ORO</t>
  </si>
  <si>
    <t>ETIQUETA ADHESIVA JANNEL NO. 20</t>
  </si>
  <si>
    <t>ETIQUETA ADHESIVA JANNEL NO. 25</t>
  </si>
  <si>
    <t>ETIQUETAS PARA CD</t>
  </si>
  <si>
    <t>EXACTO GRANDE</t>
  </si>
  <si>
    <t>FOLDER T/CARTA IMPRESO</t>
  </si>
  <si>
    <t>FOLDER T/OFICIO IMPRESO</t>
  </si>
  <si>
    <t>FOLDERS TAMAÑO OFICIO</t>
  </si>
  <si>
    <t>FOLIADOR 6 DIGITOS</t>
  </si>
  <si>
    <t>GRAPADORA DE OFICINA</t>
  </si>
  <si>
    <t>GRAPAS PILOT C/5000</t>
  </si>
  <si>
    <t>HILO SEDAL NAYLON</t>
  </si>
  <si>
    <t>HOJAS AMARILLAS TAMAÑO CARTA</t>
  </si>
  <si>
    <t>HOJAS BOND C/100</t>
  </si>
  <si>
    <t>HOJAS BOND TAMAÑO CARTA C/500</t>
  </si>
  <si>
    <t>HOJAS DE COLORES TAMAÑO CARTA C/100</t>
  </si>
  <si>
    <t>HOJAS MEMBRETADAS A DOS TINTAS CON SEGURIDAD</t>
  </si>
  <si>
    <t>HOJAS MEMBRETADAS T/CARTA</t>
  </si>
  <si>
    <t>LAPICERO  0.5</t>
  </si>
  <si>
    <t>LAPIZ DIXON TICONDEROGA NO 2 1/2 FIRME</t>
  </si>
  <si>
    <t>LIBRO DE REGISTRO FOLIADO</t>
  </si>
  <si>
    <t>LIGAS DE HULE NO. 8</t>
  </si>
  <si>
    <t>LIMPIADOR ELECTRÓNICO</t>
  </si>
  <si>
    <t>MARCA TEXTO (FLUORESCENTE)</t>
  </si>
  <si>
    <t>PALITOS DE MADERA</t>
  </si>
  <si>
    <t>PAPEL CELOFÁN</t>
  </si>
  <si>
    <t>PAPEL No. 94 DE 12.5 mm</t>
  </si>
  <si>
    <t>PAPEL PARA REGALO</t>
  </si>
  <si>
    <t>PASANTES</t>
  </si>
  <si>
    <t>PASTAS PARA ENGARGOLAR T/CARTA</t>
  </si>
  <si>
    <t>PERFORADORA 2 ORIFICIOS</t>
  </si>
  <si>
    <t>PERFORADORA 3 ORIFICIOS</t>
  </si>
  <si>
    <t>PILAS RECARGABLES 9 V</t>
  </si>
  <si>
    <t>PILAS RECARGABLES AA c/4</t>
  </si>
  <si>
    <t>PILAS RECARGABLES AAA c/4</t>
  </si>
  <si>
    <t>PINCELES VARIOS TAMAÑOS</t>
  </si>
  <si>
    <t>PLUMA  PUNTO MEDIO</t>
  </si>
  <si>
    <t>PLUMAS CON XERIGRAFIA</t>
  </si>
  <si>
    <t>PLUMIN UNI BALL</t>
  </si>
  <si>
    <t>PLUMIN UNI BOOL AZUL</t>
  </si>
  <si>
    <t>Porta acetatos</t>
  </si>
  <si>
    <t>PORTADIPLOMA DE VINIL T. CARTA</t>
  </si>
  <si>
    <t>PROTECTOR PARA ACETATO</t>
  </si>
  <si>
    <t>PUNTILLAS 0.5  HB</t>
  </si>
  <si>
    <t>RECIBOS  NOMINA C/ FOLIO  "E"</t>
  </si>
  <si>
    <t>RECIBOS OFICIALES</t>
  </si>
  <si>
    <t>REGLAS DE PLASTICO DE 30 CMS.</t>
  </si>
  <si>
    <t>SACAPUNTAS ELECTRICO</t>
  </si>
  <si>
    <t>SELLO AUTOENTINTABLE</t>
  </si>
  <si>
    <t>SEPARADORES CON NÚMERO</t>
  </si>
  <si>
    <t>SEPARADORES DE PLASTICO T/CARTA  C/5</t>
  </si>
  <si>
    <t>SOBRE BLANCO SIN VENTANA TAMAÑO OFICIO c/500</t>
  </si>
  <si>
    <t>SOBRE MANILA T/CARTA</t>
  </si>
  <si>
    <t>SOBRE MANILA T/OFICIO</t>
  </si>
  <si>
    <t>SOBRE TIPO BOLSA DOBLE CARTA</t>
  </si>
  <si>
    <t>SOBRE TIPO BOLSA T/OFICIO</t>
  </si>
  <si>
    <t>TABLA ACRILICO  SUJETAPAPEL</t>
  </si>
  <si>
    <t>TARJETAS DE PRESENTACIÓN</t>
  </si>
  <si>
    <t>TARJETERO</t>
  </si>
  <si>
    <t>TIJERAS BARRILITO MEDIANA</t>
  </si>
  <si>
    <t>TINTA NEGRA PARA FOLIADOR</t>
  </si>
  <si>
    <t>TINTA PARA COJIN</t>
  </si>
  <si>
    <t>TINTA PARA SELLO AUTOENTINTABLE</t>
  </si>
  <si>
    <t>21201</t>
  </si>
  <si>
    <t>CINTA PARA IMPRESORA DP 142</t>
  </si>
  <si>
    <t>DVD PARA GRABAR</t>
  </si>
  <si>
    <t>TONER HP NEGRO 53 X (2015)</t>
  </si>
  <si>
    <t>TONER HP NEGRO 5949 X (1320)</t>
  </si>
  <si>
    <t>TONNER PARA IMPRESORA LASER JET 1100 C4092X</t>
  </si>
  <si>
    <t>21401</t>
  </si>
  <si>
    <t>AIRE COMPRIMIDO</t>
  </si>
  <si>
    <t>CANALETA AUTOADHERIBLE</t>
  </si>
  <si>
    <t>CD PARA GRABAR</t>
  </si>
  <si>
    <t>CD RW</t>
  </si>
  <si>
    <t>CINTA P/IMPRESORA DP 13</t>
  </si>
  <si>
    <t>CONTROL UNIVERSAL PARA DVD</t>
  </si>
  <si>
    <t>LIMPIADOR ANTIESTATICO PARA MONITOR</t>
  </si>
  <si>
    <t>TARJETA PVC 30 MM</t>
  </si>
  <si>
    <t>21501</t>
  </si>
  <si>
    <t>BOLSA CELOFAN  P/INVITACION T/MEDIA CARTA</t>
  </si>
  <si>
    <t>BORRADOR P/PINTARRON</t>
  </si>
  <si>
    <t>CABALLETES</t>
  </si>
  <si>
    <t>CARTULINA FLUORECENTE VARIOS COLORES</t>
  </si>
  <si>
    <t>CINTA MASKING TAPE 1" X 50</t>
  </si>
  <si>
    <t>CUADERNO DE DIBUJO</t>
  </si>
  <si>
    <t>CUERDAS PARA GUITARRAS</t>
  </si>
  <si>
    <t>LÁPIZ (HB, B, 2B Y 3B)</t>
  </si>
  <si>
    <t>LIBRO DE INGLES</t>
  </si>
  <si>
    <t>MARCADOR DETECTOR DE BILLETES</t>
  </si>
  <si>
    <t>MARCADOR ESTERBROOK</t>
  </si>
  <si>
    <t>MARCADOR P/PINTARRON C/4</t>
  </si>
  <si>
    <t>MARCADORES ACUACOLOR C/6</t>
  </si>
  <si>
    <t>MICA PARA GAFETTE</t>
  </si>
  <si>
    <t>PAPEL ADHESIVO BLANCO T/CARTA</t>
  </si>
  <si>
    <t>PAPEL ADHESIVO FLUORECENTE</t>
  </si>
  <si>
    <t>PAPEL BRISTOL BLANCO</t>
  </si>
  <si>
    <t>PAPEL CONTAC C/20 MTS</t>
  </si>
  <si>
    <t>PINTARRON BLANCO</t>
  </si>
  <si>
    <t>TIRAS MAGNÉTICAS DE SEGURIDAD PARA LIBROS</t>
  </si>
  <si>
    <t>21601</t>
  </si>
  <si>
    <t>ATOMIZADORES CON BOTELLA</t>
  </si>
  <si>
    <t>BOLSA P/BASURA 24 X 24 CAJA C/1000</t>
  </si>
  <si>
    <t>BOLSA P/BASURA 90 X 120</t>
  </si>
  <si>
    <t>BRASSO LIMPIA COMPUTADORAS</t>
  </si>
  <si>
    <t>CLORO</t>
  </si>
  <si>
    <t>CUBETAS VARIOS TAMAÑOS</t>
  </si>
  <si>
    <t>ESTOPA BLANCA</t>
  </si>
  <si>
    <t>FRANELA 20 METROS</t>
  </si>
  <si>
    <t>GUANTE DE HULE DOMESTICO PAR</t>
  </si>
  <si>
    <t>GUANTES DE LATEX</t>
  </si>
  <si>
    <t>JABON PARA MANOS</t>
  </si>
  <si>
    <t>LIQUIDO LIMPIA VIDRIOS</t>
  </si>
  <si>
    <t>LIQUIDO LIMPIADOR FABULOSO</t>
  </si>
  <si>
    <t>PAPEL HIGIENICO C/12 RLLS</t>
  </si>
  <si>
    <t>PINOL</t>
  </si>
  <si>
    <t>REPUESTO PÀRA MOPEP</t>
  </si>
  <si>
    <t>TOALLAS ANTIESTÁTICAS HÚMEDAS</t>
  </si>
  <si>
    <t>21,601</t>
  </si>
  <si>
    <t>22102</t>
  </si>
  <si>
    <t>AGUA 600ML</t>
  </si>
  <si>
    <t>AZUCAR DIETÉTICA</t>
  </si>
  <si>
    <t>AZÚCAR MORENA</t>
  </si>
  <si>
    <t>CILINDRO DE GAS CARBÓNICO</t>
  </si>
  <si>
    <t>COLORANTE ARTIFICIAL CHI</t>
  </si>
  <si>
    <t>CUCHARAS DESECHABLES C/25</t>
  </si>
  <si>
    <t>PLATOS DESECHABLES C/25</t>
  </si>
  <si>
    <t>SERVILLETAS C/500</t>
  </si>
  <si>
    <t>TENEDORES DESECHABLES C/25</t>
  </si>
  <si>
    <t>VASO TERMICO</t>
  </si>
  <si>
    <t>22301</t>
  </si>
  <si>
    <t>BOLSA DE PLÁSTICO CAPACIDAD 1/2 KILO</t>
  </si>
  <si>
    <t>BOTELLAS (500 ml)</t>
  </si>
  <si>
    <t>ETIQUETAS FOLIADAS C/10000</t>
  </si>
  <si>
    <t>GARRAFONES/AGUA (19 LTS)</t>
  </si>
  <si>
    <t>PINZAS UTP</t>
  </si>
  <si>
    <t>SELLOS DE GARANTIA (GARRAFÓN 19 LTS) C/5000</t>
  </si>
  <si>
    <t>TAPONES DE HULE No. 4</t>
  </si>
  <si>
    <t>TAPONES DE HULE No. 5</t>
  </si>
  <si>
    <t>TAPONES DE HULE No. 6</t>
  </si>
  <si>
    <t>TAPONES DE HULE No. 7</t>
  </si>
  <si>
    <t>TAPONES DE HULE No. 8</t>
  </si>
  <si>
    <t>TAPONES/GARRAFÓN C/1000</t>
  </si>
  <si>
    <t>24301</t>
  </si>
  <si>
    <t>CAL</t>
  </si>
  <si>
    <t>24601</t>
  </si>
  <si>
    <t>BANDAS</t>
  </si>
  <si>
    <t>CABLE HDMI</t>
  </si>
  <si>
    <t>CAFETERA 12 TAZAS</t>
  </si>
  <si>
    <t>EXTENSIÓN ELÉCTRICA</t>
  </si>
  <si>
    <t>MATERIAL CONSUMIBLE ELÉCTRICO-ELECTRÓNICO</t>
  </si>
  <si>
    <t>PINZAS DE CORTE</t>
  </si>
  <si>
    <t>TALADRO ROTOMARTILLO</t>
  </si>
  <si>
    <t>24701</t>
  </si>
  <si>
    <t>MATERIAL DE ACERO PARA FABRICACION DE ESTRUCTURA</t>
  </si>
  <si>
    <t>24801</t>
  </si>
  <si>
    <t>DUPLICADO DE LLAVES</t>
  </si>
  <si>
    <t>MATERIAL DE FERRETERIA</t>
  </si>
  <si>
    <t>PERSIANAS</t>
  </si>
  <si>
    <t>PINTURA ACRILICA VARIOS COLORES</t>
  </si>
  <si>
    <t>PINTURA VINILICA VARIOS COLORES</t>
  </si>
  <si>
    <t>25101</t>
  </si>
  <si>
    <t>ACETATO DE ETILO</t>
  </si>
  <si>
    <t>ACETONA</t>
  </si>
  <si>
    <t>ACIDO ACÉTICO GLACIAL</t>
  </si>
  <si>
    <t>ÁCIDO PARA LIMPIAR SERPENTÍN</t>
  </si>
  <si>
    <t>ALCOHOL ETILICO</t>
  </si>
  <si>
    <t>ALCOHOL ISOPROPILICO</t>
  </si>
  <si>
    <t>AZUFRE EN POLVO</t>
  </si>
  <si>
    <t>AZUL DE METILENO DE LOEFFLER C/100 gr</t>
  </si>
  <si>
    <t>BICARBONATO DE SODIO ANHÍDRIDO C/500 gr</t>
  </si>
  <si>
    <t>BICARBONATO DE SODIO C/500 gr</t>
  </si>
  <si>
    <t>CARBÓN PULVERIZADO C/500gr</t>
  </si>
  <si>
    <t>CLORATO DE POTASIO C/100 gr</t>
  </si>
  <si>
    <t>CLORO (CLORALEX)</t>
  </si>
  <si>
    <t>CLORURO DE AMONIO C/500 gr</t>
  </si>
  <si>
    <t>CLORURO DE BARIO C/500gr</t>
  </si>
  <si>
    <t>CLORURO DE POTASIO C/500gr</t>
  </si>
  <si>
    <t>CLORURO DE SODIO C/500 gr</t>
  </si>
  <si>
    <t>COBRE GRANULAR C/100 gr</t>
  </si>
  <si>
    <t>EDTA SOLUCION REGULADORA PARA DUREZA TOTAL</t>
  </si>
  <si>
    <t>ERICROMO NEGRO (INDICADOR DE DUREZA)</t>
  </si>
  <si>
    <t>GEL ALCOHOLICO ANTIBACTERIAL</t>
  </si>
  <si>
    <t>HIDRÓXIDO DE SODIO (LENTEJAS) C/500 gr</t>
  </si>
  <si>
    <t>LAMINAS DE COBRE O ALAMBRE DE COBRE C/500 gr</t>
  </si>
  <si>
    <t>NITRATO CÚPRICO C/500gr</t>
  </si>
  <si>
    <t>NITRATO DE CALCIO C/500 gr</t>
  </si>
  <si>
    <t>NITRATO DE FIERRO III C/500gr</t>
  </si>
  <si>
    <t>NITRATO DE MAGNESIO C/100gr</t>
  </si>
  <si>
    <t>NITRATO DE ZINC C/500 gr</t>
  </si>
  <si>
    <t>PERMANGANATO DE POTASIO C/500gr</t>
  </si>
  <si>
    <t>SULFATO FERROSO HEPTAHIDRATADO C/500gr</t>
  </si>
  <si>
    <t>TIRAS DE MAGNESIO</t>
  </si>
  <si>
    <t>TROZOS DE ALUMINIO C/200 gr</t>
  </si>
  <si>
    <t>TROZOS DE PLOMO C/500 gr</t>
  </si>
  <si>
    <t>ZINC GRANALLA C/500gr</t>
  </si>
  <si>
    <t>25201</t>
  </si>
  <si>
    <t xml:space="preserve"> Diazinol(insecticida)</t>
  </si>
  <si>
    <t>BOTIQUIN DE PRIMEROS AUXILIOS</t>
  </si>
  <si>
    <t>25401</t>
  </si>
  <si>
    <t>25501</t>
  </si>
  <si>
    <t>AGITADORES DE PLASTICO</t>
  </si>
  <si>
    <t>ESCOBILLONES DE CERDA</t>
  </si>
  <si>
    <t>KIT PARA CLORO/ANALISIS DE AGUA</t>
  </si>
  <si>
    <t>TRIANGULOS DE PORCELANA</t>
  </si>
  <si>
    <t>TUBO CONECTOR DE VIDRIO EN FORMA DE T</t>
  </si>
  <si>
    <t>TUBOS DE VIDRIO (6mm)</t>
  </si>
  <si>
    <t>VARILLA DE VIDRIO (6 mm)</t>
  </si>
  <si>
    <t>VIDRIOS DE RELOJ (10 CM )</t>
  </si>
  <si>
    <t>25,501</t>
  </si>
  <si>
    <t>26103</t>
  </si>
  <si>
    <t>GASOLINA MAGNA</t>
  </si>
  <si>
    <t>27101</t>
  </si>
  <si>
    <t>ACCESORIOS PARA VESTUARIO DE DANZA</t>
  </si>
  <si>
    <t>BOTINES (HOMBRE - MUJER)</t>
  </si>
  <si>
    <t>MANTELES</t>
  </si>
  <si>
    <t>SOMBRERO NORTEÑO</t>
  </si>
  <si>
    <t>UNIFORME DE AJEDREZ</t>
  </si>
  <si>
    <t>UNIFORME DE BASQUETBOL</t>
  </si>
  <si>
    <t>UNIFORME DE FUTBOL</t>
  </si>
  <si>
    <t>UNIFORME DE VOLIBOL</t>
  </si>
  <si>
    <t>UNIFORME PORRISTAS</t>
  </si>
  <si>
    <t>UNIFORME TAEKWONDO</t>
  </si>
  <si>
    <t>UNIFORMES DE BEISBOL</t>
  </si>
  <si>
    <t>UNIFORMES EDECANES</t>
  </si>
  <si>
    <t>VESTUARIO DE REINA</t>
  </si>
  <si>
    <t>ZAPATOS</t>
  </si>
  <si>
    <t>27201</t>
  </si>
  <si>
    <t>CUBRE BOCAS</t>
  </si>
  <si>
    <t>27301</t>
  </si>
  <si>
    <t>BALÓN PARA FUTSAL</t>
  </si>
  <si>
    <t>BALONERAS</t>
  </si>
  <si>
    <t>BALONES DE BASQUET BOL</t>
  </si>
  <si>
    <t>BALONES DE FUT BOL</t>
  </si>
  <si>
    <t>BALONES DE VOLY VOL</t>
  </si>
  <si>
    <t>BAT DE ALUMINIO SOFTBALL</t>
  </si>
  <si>
    <t>BAT DE MADERA</t>
  </si>
  <si>
    <t>BOMBA DE AIRE AIRE (BALONES)</t>
  </si>
  <si>
    <t>CARETAS</t>
  </si>
  <si>
    <t>CASCOS ( RAULIN)</t>
  </si>
  <si>
    <t>CODERAS</t>
  </si>
  <si>
    <t>COLCHONES PARA PORRISTAS</t>
  </si>
  <si>
    <t>COSTAL PARA ARREOS</t>
  </si>
  <si>
    <t>CRONÓMETRO DEPORTIVO</t>
  </si>
  <si>
    <t>DOMIS</t>
  </si>
  <si>
    <t>JUEGO DE ALMOHADILLAS PARA BEISBOL</t>
  </si>
  <si>
    <t>JUEGO DE ARREOS</t>
  </si>
  <si>
    <t>PALCHAGÜIS</t>
  </si>
  <si>
    <t>PELOTAS DE BEIS-BOL</t>
  </si>
  <si>
    <t>PELOTAS PARA SOFT-BOL</t>
  </si>
  <si>
    <t>PETOS (TAE-KWONDO)</t>
  </si>
  <si>
    <t>PISO PARA ENTRENAMIENTO</t>
  </si>
  <si>
    <t>RED DE CANASTA PARA BASQUETBOL</t>
  </si>
  <si>
    <t>RED PARA FUTSAL</t>
  </si>
  <si>
    <t>RED PARA PORTERÍA (FUTBOL)</t>
  </si>
  <si>
    <t>REDES PARA VOLY VOL</t>
  </si>
  <si>
    <t>RELOJ PARA AJEDREZ</t>
  </si>
  <si>
    <t>SILBATO</t>
  </si>
  <si>
    <t>SUSPENSORIOS</t>
  </si>
  <si>
    <t>TABLEROS DE AJEDREZ</t>
  </si>
  <si>
    <t>TROFEOS</t>
  </si>
  <si>
    <t>VALVULAS</t>
  </si>
  <si>
    <t>29101</t>
  </si>
  <si>
    <t>DESARMADOR PLANO STANLEY</t>
  </si>
  <si>
    <t>EXTRACTOR METALICO</t>
  </si>
  <si>
    <t>HERRAMIENTAS DE MANO</t>
  </si>
  <si>
    <t>PISTOLA SELLADORA</t>
  </si>
  <si>
    <t>29301</t>
  </si>
  <si>
    <t>SILLA GENOVA ITALIA SB</t>
  </si>
  <si>
    <t>SILLA SECRETARIAL ACOJINADA CON RODILLOS</t>
  </si>
  <si>
    <t>SILLAS</t>
  </si>
  <si>
    <t>29401</t>
  </si>
  <si>
    <t>33603</t>
  </si>
  <si>
    <t>LONA PUBLICITARIA AHULADA</t>
  </si>
  <si>
    <t>33604</t>
  </si>
  <si>
    <t>ARTÍCULOS PROMOCIONALES (PIEZA)</t>
  </si>
  <si>
    <t>FOLLETOS PROMOCIONALES (MEDIA CARTA)</t>
  </si>
  <si>
    <t>FOLLETOS PROMOCIONALES (TAMAÑO OFICIO)</t>
  </si>
  <si>
    <t>PLUMA PROMOCIONAL</t>
  </si>
  <si>
    <t>POSTERS  TABLOIDE (PROMOCION)</t>
  </si>
  <si>
    <t>TRIPTICOS PUBLICIDAD</t>
  </si>
  <si>
    <t>VOLANTES PROMOCIONALES</t>
  </si>
  <si>
    <t>33605</t>
  </si>
  <si>
    <t>CUERDAS PARA VIOLÍN</t>
  </si>
  <si>
    <t>34701</t>
  </si>
  <si>
    <t>GUIA DE ENVIO</t>
  </si>
  <si>
    <t xml:space="preserve">Exalumnos no titulados </t>
  </si>
  <si>
    <t>Organismo: Instituto Tecnológico de Estudios Superiores de la Región Carbonífera, Dr. Rogelio Montemayor Seguy.</t>
  </si>
  <si>
    <t>Ser una Institución de alto desempeño de educación superior tecnológica  del estado de Coahuila de Zaragoza y mantener enlaces permanentes con los sectores: privado, público y social en el ámbito  nacional e internacional para fortalecer el perfil  profesional de los/as estudiantes y contribuir al desarrollo del país.</t>
  </si>
  <si>
    <t>Planeación 2015</t>
  </si>
  <si>
    <r>
      <t>Organismo:</t>
    </r>
    <r>
      <rPr>
        <u/>
        <sz val="10"/>
        <rFont val="Arial"/>
        <family val="2"/>
      </rPr>
      <t>Instituto Tecnológico de Estudios Superiores de la Región Carbonífera, Dr. Rogelio Montemayor Seguy.</t>
    </r>
  </si>
  <si>
    <t>Captación de ingresos propios 2015</t>
  </si>
  <si>
    <t>33210206</t>
  </si>
  <si>
    <t>CURSO DE VERANO DE INGLES</t>
  </si>
  <si>
    <t>33210207</t>
  </si>
  <si>
    <t>CURSO DE VERANO DE INGLES EXTERNOS</t>
  </si>
  <si>
    <t>33210220</t>
  </si>
  <si>
    <t>PROYECTO DE INCUBADORA</t>
  </si>
  <si>
    <t>33210230</t>
  </si>
  <si>
    <t>ADEUDOS ANTERIORES</t>
  </si>
  <si>
    <t>33210301</t>
  </si>
  <si>
    <t>CERTIFICADO PARCIAL</t>
  </si>
  <si>
    <t>33210303</t>
  </si>
  <si>
    <t>REPOSICION DE HORARIO</t>
  </si>
  <si>
    <t>33210401</t>
  </si>
  <si>
    <t>CONSTANCIAS</t>
  </si>
  <si>
    <t>33210402</t>
  </si>
  <si>
    <t>KARDEX DEL ALUMNO</t>
  </si>
  <si>
    <t>33210403</t>
  </si>
  <si>
    <t>CREDENCIAL ITSRC EXTRAVIO</t>
  </si>
  <si>
    <t>33210404</t>
  </si>
  <si>
    <t>CREDENCIAL ITSRC</t>
  </si>
  <si>
    <t>33210405</t>
  </si>
  <si>
    <t>CREDENCIAL DE BIBLIOTECA</t>
  </si>
  <si>
    <t>33210406</t>
  </si>
  <si>
    <t>CAMBIO DE HORARIOS ALTAS Y BAJAS</t>
  </si>
  <si>
    <t>33210407</t>
  </si>
  <si>
    <t>TRAMITES DE TITULACION</t>
  </si>
  <si>
    <t>33210501</t>
  </si>
  <si>
    <t>EXAMEN GLOBAL</t>
  </si>
  <si>
    <t>33210502</t>
  </si>
  <si>
    <t>EXAMEN ESPECIAL</t>
  </si>
  <si>
    <t>33210504</t>
  </si>
  <si>
    <t>EXAMEN DE ADMISION</t>
  </si>
  <si>
    <t>33210601</t>
  </si>
  <si>
    <t>INSCRIPCION</t>
  </si>
  <si>
    <t>33210602</t>
  </si>
  <si>
    <t>INSCRIPCIONES TARDIAS</t>
  </si>
  <si>
    <t>33210603</t>
  </si>
  <si>
    <t>CURSOS DE VERANO</t>
  </si>
  <si>
    <t>33210801</t>
  </si>
  <si>
    <t>CURSO DE INGLES (ALUMNOS ITESRC)</t>
  </si>
  <si>
    <t>33210802</t>
  </si>
  <si>
    <t>CURSO DE INGLES (PERSONAL EXTERNO)</t>
  </si>
  <si>
    <t>33210804</t>
  </si>
  <si>
    <t>CURSO DE INGLES (ESTUDIANTES EXTERNOS)</t>
  </si>
  <si>
    <t>33210806</t>
  </si>
  <si>
    <t>CURSO DE INGLES (HIJOS DE TRABAJADORES DEL ITESRC)</t>
  </si>
  <si>
    <t>33210807</t>
  </si>
  <si>
    <t>CURSO DE INGLES (2 O MAS HERMANOS)</t>
  </si>
  <si>
    <t>33210808</t>
  </si>
  <si>
    <t>EXAMEN TOEFL ITP</t>
  </si>
  <si>
    <t>33210809</t>
  </si>
  <si>
    <t>EXAMEN TOEFL ITP PERSONAL EXTERNO</t>
  </si>
  <si>
    <t>33210810</t>
  </si>
  <si>
    <t>CURSO DE TITULACION</t>
  </si>
  <si>
    <t>33210901</t>
  </si>
  <si>
    <t>33210902</t>
  </si>
  <si>
    <t>MULTAS CENTRO DE INFORMACION</t>
  </si>
  <si>
    <t>33210903</t>
  </si>
  <si>
    <t>33210906</t>
  </si>
  <si>
    <t>TARJETAS DE IMPRESION</t>
  </si>
  <si>
    <t>33210907</t>
  </si>
  <si>
    <t>VENTA DE MATERIAL ELECTRICO</t>
  </si>
  <si>
    <t>33210908</t>
  </si>
  <si>
    <t>DONATIVOS</t>
  </si>
  <si>
    <t>33211001</t>
  </si>
  <si>
    <t>LICENCIA TIPO B</t>
  </si>
  <si>
    <t>33211002</t>
  </si>
  <si>
    <t>LICENCIA TIPO E</t>
  </si>
  <si>
    <t>33211010</t>
  </si>
  <si>
    <t>CURSOS A EMPRESAS</t>
  </si>
  <si>
    <t>33211103</t>
  </si>
  <si>
    <t>RENTA DE CAFETERIA</t>
  </si>
  <si>
    <t>33211104</t>
  </si>
  <si>
    <t>RENTA DE PAPELERIA</t>
  </si>
  <si>
    <t>33211301</t>
  </si>
  <si>
    <t>SEMINARIO CONOCIENDO LAS NORMAS ISO 14001:2005, ISO 9001:2008, ISO 19011:2011</t>
  </si>
  <si>
    <t>RENDIMIENTOS FINANCIEROS</t>
  </si>
  <si>
    <t>GRAN TOTAL</t>
  </si>
  <si>
    <t>TOTAL CAPÍTULO 50000</t>
  </si>
  <si>
    <t>DICIEMBRE</t>
  </si>
  <si>
    <t>NOVIEMBRE</t>
  </si>
  <si>
    <t>SEPTIEMBRE</t>
  </si>
  <si>
    <t>JULIO</t>
  </si>
  <si>
    <t>TOTAL CAPÍTULO 40000</t>
  </si>
  <si>
    <t>TOTAL CAPÍTULO 30000</t>
  </si>
  <si>
    <t>SERVICIOS BANCARIOS Y FINANCIEROS</t>
  </si>
  <si>
    <t>SERVICIOS DE RECOLECCION Y MANEJO DE DESECHOS</t>
  </si>
  <si>
    <t>CONGRESOS Y CONVENCIONES</t>
  </si>
  <si>
    <t>TOTAL CAPÍTULO 20000</t>
  </si>
  <si>
    <t>TOTAL CAPÍTULO 10000</t>
  </si>
  <si>
    <t>Capitulo 10.000 "Servicios personales"</t>
  </si>
  <si>
    <r>
      <t xml:space="preserve">Organismo: </t>
    </r>
    <r>
      <rPr>
        <sz val="8"/>
        <color indexed="8"/>
        <rFont val="Arial"/>
        <family val="2"/>
      </rPr>
      <t>Instituto Tecnológico de Estudios Superiores de la Región Carbonífera, Dr. Rogelio Montemayor Seguy.</t>
    </r>
  </si>
  <si>
    <t>Dos o más hermanos c/u</t>
  </si>
  <si>
    <t>Inscripción alumnos no liberados de inglés</t>
  </si>
  <si>
    <t>Examen oficial TOEFL ITP</t>
  </si>
  <si>
    <t>Temario</t>
  </si>
  <si>
    <t>Hijos de trabajadores del ITESRC</t>
  </si>
  <si>
    <t>CURSOS DE INGLÉS (INVIERNO)</t>
  </si>
  <si>
    <t>Examen TOEFL ITP</t>
  </si>
  <si>
    <t>Curso de verano de inglés alumnos ITESRC</t>
  </si>
  <si>
    <t>CURSOS DE INGLÉS (VERANO)</t>
  </si>
  <si>
    <t>LONA IMPRESION DIGITAL DE 3 X 2 METROS</t>
  </si>
  <si>
    <t>PAQUETE DE TORNILLOS Y TUERCAS CAGE NUTS PARA RACK Y GABINETE</t>
  </si>
  <si>
    <t>BROCHA 6 PULGADAS</t>
  </si>
  <si>
    <t>BROCHA 4 PULGADAS</t>
  </si>
  <si>
    <t>BROCHA 2 PULGADAS</t>
  </si>
  <si>
    <t>ARREGLOS FLORALES</t>
  </si>
  <si>
    <t>VARA PARA VIOLÍN</t>
  </si>
  <si>
    <t>JUEGO DE AJEDREZ PESADO</t>
  </si>
  <si>
    <t>ESPINILLERAS PARA TAE KWON DO</t>
  </si>
  <si>
    <t>ZAPATILLA NEGRA</t>
  </si>
  <si>
    <t>VESTUARIO DANZA</t>
  </si>
  <si>
    <t>UNIFORME RONDALLA</t>
  </si>
  <si>
    <t>TRAJE COMPLETO DE MARIACHI</t>
  </si>
  <si>
    <t>BOTA ADELITA BLANCO Y NEGRO</t>
  </si>
  <si>
    <t>ACEITE PARA MOTOR DOS TIEMPOS</t>
  </si>
  <si>
    <t>ACEITE 15W 40 MULTIGRADO</t>
  </si>
  <si>
    <t>TUBO CONECTOR DE VIDRIO EN FORMA DE Y</t>
  </si>
  <si>
    <t>VENDAS ELÁSTICAS</t>
  </si>
  <si>
    <t>TOALLAS SANITARIAS NATURELLA FLUJO MODERADO C/28</t>
  </si>
  <si>
    <t>MICROPORO ANCHO</t>
  </si>
  <si>
    <t>25301</t>
  </si>
  <si>
    <t>ANTIGRIPAL</t>
  </si>
  <si>
    <t>VOLTAREN</t>
  </si>
  <si>
    <t>TREDA</t>
  </si>
  <si>
    <t>TEMPRA ADULTO 500 MG.</t>
  </si>
  <si>
    <t>SYNCOL</t>
  </si>
  <si>
    <t>SUPRADOL 10MG.</t>
  </si>
  <si>
    <t>SENSIBIT (LORATADINA) TABLETAS</t>
  </si>
  <si>
    <t>RIOPAN GEL C/20 SOBRES</t>
  </si>
  <si>
    <t>RANISEN</t>
  </si>
  <si>
    <t>PEPTO BISMOL TABLETAS</t>
  </si>
  <si>
    <t>GRANEODIN</t>
  </si>
  <si>
    <t>GEL VOLTAREN</t>
  </si>
  <si>
    <t>FLANAX 275MG.</t>
  </si>
  <si>
    <t>BUSCAPINA</t>
  </si>
  <si>
    <t>BANDITAS C/100</t>
  </si>
  <si>
    <t>ASPIRINA</t>
  </si>
  <si>
    <t>ANDANTOL JALEA</t>
  </si>
  <si>
    <t>ALCOHOL</t>
  </si>
  <si>
    <t>25,101</t>
  </si>
  <si>
    <t>NITRATO DE PLOMO</t>
  </si>
  <si>
    <t>SOPORTE DE ACERO PARA MONTAJE EN PARED 1 U DE 19"</t>
  </si>
  <si>
    <t>SOPORTE 19" PARA RACK DE MONTAJE VERTICAL 4 U</t>
  </si>
  <si>
    <t>RACK PARA SERVIDOR DE 25 U</t>
  </si>
  <si>
    <t>PINTURA ESPECIAL</t>
  </si>
  <si>
    <t>PINTURA ESMALTE DE 4 LITROS</t>
  </si>
  <si>
    <t>PIJAS PARA FIERRO</t>
  </si>
  <si>
    <t>ORGANIZADOR VERTICAL PANDUIT</t>
  </si>
  <si>
    <t>MANGUERA PARA RIEGO DE JARDÍN</t>
  </si>
  <si>
    <t>ESTANTE PARA GABINETES Y RACKS DE SERVIDORES 19"</t>
  </si>
  <si>
    <t>BARRA SUPRESOR DE PICOS DE 7 CONTACTOS PARA MONTAJE EN RACK DE 19"</t>
  </si>
  <si>
    <t>MOTOR DE EVAPORADOR PARA MINISPLIT</t>
  </si>
  <si>
    <t>MOTOR DE CONDENSADOR</t>
  </si>
  <si>
    <t>SERVILLETAS C/250</t>
  </si>
  <si>
    <t>CONOS PARA AGUA C/5000 PZAS</t>
  </si>
  <si>
    <t>AZUCAR BLANCA 1 KG</t>
  </si>
  <si>
    <t>TRAPEADOR TRATADO SUPER PEÑOLERO</t>
  </si>
  <si>
    <t>TRAPEADOR SUPER PEÑOLERO</t>
  </si>
  <si>
    <t>TAPETE MIGITORIO CON AROMA SIN PASTILLA</t>
  </si>
  <si>
    <t>SARRICIDA</t>
  </si>
  <si>
    <t>PASTILLA DESODORANTE</t>
  </si>
  <si>
    <t>LIMPIADOR MAESTRO LIMPIO</t>
  </si>
  <si>
    <t>LIMPIADOR LUSTRA PISOS</t>
  </si>
  <si>
    <t>ESCOBA SUPER PEÑOLERA</t>
  </si>
  <si>
    <t>DETERGENTE PALOMA 9 KG</t>
  </si>
  <si>
    <t>DESPACHADOR DE PAPEL SANITARIO</t>
  </si>
  <si>
    <t>CHIFON CHICO</t>
  </si>
  <si>
    <t>CEPILLOS PARA SANITARIOS</t>
  </si>
  <si>
    <t>AROMAS VARIOS</t>
  </si>
  <si>
    <t>21,501</t>
  </si>
  <si>
    <t>HOJAS REVOLUCION C/1000</t>
  </si>
  <si>
    <t>GAFETE</t>
  </si>
  <si>
    <t>FIBRA ÓPTICA MONOMODO 9/125</t>
  </si>
  <si>
    <t>CINTA AMARILLA PARA LIMITAR</t>
  </si>
  <si>
    <t>SOBRE BLANCO MEDIA CARTA P/INVITACION</t>
  </si>
  <si>
    <t>PLUMA BIC PUNTO FINO NEGRO</t>
  </si>
  <si>
    <t>PEGAMENTO UHU 100 ML TRANSP. No14</t>
  </si>
  <si>
    <t>PEGAMENTO BLANCO  LIQUIDO</t>
  </si>
  <si>
    <t>PAPEL OPALINA BLANCO T/CARTA</t>
  </si>
  <si>
    <t>MARCADOR PERMANENTE BEROL NEGRO</t>
  </si>
  <si>
    <t>LAPIZ ADHESIVO PRITT 40Gr</t>
  </si>
  <si>
    <t>KEPI</t>
  </si>
  <si>
    <t>HOJAS MEDIA CARTA CON LOGO FONDO</t>
  </si>
  <si>
    <t>ALGODON</t>
  </si>
  <si>
    <t>TOTAL</t>
  </si>
  <si>
    <t>T4</t>
  </si>
  <si>
    <t>T3</t>
  </si>
  <si>
    <t>T2</t>
  </si>
  <si>
    <t>T1</t>
  </si>
  <si>
    <t>COSTO TOTAL</t>
  </si>
  <si>
    <t>PRECIO UNITARIO</t>
  </si>
  <si>
    <t>CANTIDAD</t>
  </si>
  <si>
    <t>PRODUCTO</t>
  </si>
  <si>
    <t xml:space="preserve">Organismo: Instituto Tecnológico de Estudios Superiores de la Región Carbonífera, Dr. Rogelio Montemayor Seguy. </t>
  </si>
  <si>
    <t>SUELDOS BASE</t>
  </si>
  <si>
    <t>PRIMA QUINQUENAL POR AÑOS DE SERVICIO EFECTIVAMENTE PRESTADOS</t>
  </si>
  <si>
    <t>PRIMA VACACIONAL Y DOMINICAL</t>
  </si>
  <si>
    <t>GRATIFICACION DE FIN DE AÑO</t>
  </si>
  <si>
    <t>COMPENSACIONES POR SERVICIOS EVENTUALES</t>
  </si>
  <si>
    <t>COMPENSACIÓN POR ADQUISISCION  DE MATERIAL DIDACTICO</t>
  </si>
  <si>
    <t>INDEMNIZACION POR ACCIDENTES DE TRABAJO</t>
  </si>
  <si>
    <t>MATERIALES Y UTILES PARA EL PROCESAMIENTO EN EQUIPOS Y BIENES INFORMATICOS</t>
  </si>
  <si>
    <t>MATERIAL DE APOYO INFORMATIVO</t>
  </si>
  <si>
    <t>PRODUCTOS ALIMENTICIOS PARA PERSONAS DERIVADO DE LA PRESTACIÓN DE SERVICIOS PUBLICOS EN UNIDADES DE SALUD,EDUCATIVAS DE READAPTACIÓN SOCIAL Y OTRAS.</t>
  </si>
  <si>
    <t>22104</t>
  </si>
  <si>
    <t>24401</t>
  </si>
  <si>
    <t>MATERIAL ELÉCTRICO Y ELECTRÓNICO</t>
  </si>
  <si>
    <t>MEDICINAS Y PROD. FARMACEUTICOS</t>
  </si>
  <si>
    <t>25901</t>
  </si>
  <si>
    <t>COMBUESTIBLES LUBRICANTES Y ADITIVOS PARA PARA VEHICULOS TERRESTRES , AÉREOS, MARÍTIMOS, LACUSTRES Y FLUVIALES DESTINADOS A SERVICIOS ADMINISTRATIVOS</t>
  </si>
  <si>
    <t>VESTUARIOS UNIFORMES Y BLANCOS</t>
  </si>
  <si>
    <t>ARTICULOS DEPORTIVOS</t>
  </si>
  <si>
    <t>REFACCIONES Y ACCESORIOS PARA EQUIPO DE COMPUTO</t>
  </si>
  <si>
    <t>ARRENDAMEINTO DE EQUIPO Y BIENES INFORMÁTICOS</t>
  </si>
  <si>
    <t>ARRENDAMEINTO DE MOBILIARIO</t>
  </si>
  <si>
    <t>SERVICIOS RELACIONADOS CON CERTIFICACION DE PROCESOS</t>
  </si>
  <si>
    <t>SERVICIOS PARA CAPACITACION A SERVIDORES PUBLICOS</t>
  </si>
  <si>
    <t>IMPRESIÓN Y ELABORACIÓN DE MATERIAL INFORMATIVO DERIVADO DE LA OPERACIÓN Y ADMINISTRACIÓN DE LAS DEPENDENCIAS Y ENTIDADES</t>
  </si>
  <si>
    <t>INFORMACIÓN EN MEDIOS MASIVOS  DERIVADA DE LA OPERACIÓN Y ADMINISTRACIÓN DE LAS DEPENDENCIAS Y ENTIDADES.</t>
  </si>
  <si>
    <t>SEGURO DE BIENES PATRIMONIALES</t>
  </si>
  <si>
    <t>MANTENIMIENTO Y CONSERVACION DE INMUEBLES</t>
  </si>
  <si>
    <t>MANTENIMIENTO Y CONSERVACION DE MOBILIARIO Y EQUIPO DE ADMINISTRACION</t>
  </si>
  <si>
    <t>MTTO Y CONSERVACION DE VEHÍCULOS TERRESTRES, AÉREOS , MARÍTIMOS, LACUSTRES Y FLUVIALES</t>
  </si>
  <si>
    <t>PASAJES AEREOS NACIONALES PARA SERVIDORES PUBLICOS DE MANDO EN EL DESEMPEÑO DE COMISIONES Y FUNCIONES OFICIALES</t>
  </si>
  <si>
    <t>VIATICOS NACIONALES PARA SERVIDORES PÚBLICOS EN EL DESEMPEÑO DE FUNCIONES OFICIALES.</t>
  </si>
  <si>
    <t>44104</t>
  </si>
  <si>
    <t>PREMIOS, ESTÍMULOS, RECOMPENSAS, BECAS Y SEGUROS A DEPORTISTAS</t>
  </si>
  <si>
    <t>EQUIPO DE ADMINISTRACION</t>
  </si>
  <si>
    <t>ADQUISICION DE SOFTWARE</t>
  </si>
  <si>
    <t>RESUMEN</t>
  </si>
  <si>
    <t>INSTITUTO TECNOLÓGICO DE ESTUDIOS SUPERIORES DE LA REGIÓN CARBONÍFERA</t>
  </si>
  <si>
    <t>DR. ROGELIO MONTEMAYOR SEGUY</t>
  </si>
  <si>
    <t>BIENES ARTISTICOS Y CULTURALES</t>
  </si>
  <si>
    <t>CARPETA COLGANTE ACCOFLEX T/CARTA  C/25</t>
  </si>
  <si>
    <t>CARTULINA OPALINA BEIGE</t>
  </si>
  <si>
    <t>CARTULINA OPALINA BLANCA T/CARTA 100 PZAS</t>
  </si>
  <si>
    <t>CHEQUES 1/1000</t>
  </si>
  <si>
    <t>CINTA P/MAQUINA ELECTRICA OLYMPIA #183</t>
  </si>
  <si>
    <t>ETIQUETA JANEL #22</t>
  </si>
  <si>
    <t>FOLDER TAMAÑO CARTA COLOR CELESTE</t>
  </si>
  <si>
    <t>GRAPADORA PARA CUADERNILLOS</t>
  </si>
  <si>
    <t>LIBRETA DE TAQUIGRAFIA C/100 HOJAS</t>
  </si>
  <si>
    <t>SACAPUNTAS DE PLÁSTICO ECONÓMICO</t>
  </si>
  <si>
    <t>SOBRE PARA CD 1/100</t>
  </si>
  <si>
    <t>CONSTANCIAS SCT</t>
  </si>
  <si>
    <t>21202</t>
  </si>
  <si>
    <t>COMSUMIBLES 3D</t>
  </si>
  <si>
    <t>LIBRO TOEFL</t>
  </si>
  <si>
    <t>ESPUMA LIMPIADORA  PC EXTE.</t>
  </si>
  <si>
    <t>SWITCH 48 GBIT 2 SFP</t>
  </si>
  <si>
    <t>TONER XEROX 6505 AMARILLO</t>
  </si>
  <si>
    <t>TONER XEROX 6505 CYAN</t>
  </si>
  <si>
    <t>TONER XEROX 6505 MAGENTA</t>
  </si>
  <si>
    <t>TONER XEROX 6505 NEGRO</t>
  </si>
  <si>
    <t>CONVERTIDOR BIDIRECCIONAL WDM</t>
  </si>
  <si>
    <t>CURSO PROPEDÉUTICO</t>
  </si>
  <si>
    <t>DIPLOMA</t>
  </si>
  <si>
    <t>ETIQUETAS IMPRESIÓN DIGITAL 20X5.5 CMS PARA BOTELLAS DE AGUA</t>
  </si>
  <si>
    <t>HOJAS ULTRA TEXT NO. 60 T/C.  COLORES</t>
  </si>
  <si>
    <t>JUEGO DE CONSUMIBLES PARA CREDENCIALES</t>
  </si>
  <si>
    <t>LIBRO DE INGLES STUDENT BOOK</t>
  </si>
  <si>
    <t>LIBRO DE INGLES WORKBOOK</t>
  </si>
  <si>
    <t>LIBRO FLORETE DE 144 HOJAS ACTAS</t>
  </si>
  <si>
    <t>LIBROS CULTURA GENERAL</t>
  </si>
  <si>
    <t>LIBROS DE TEXTO</t>
  </si>
  <si>
    <t>MATERIAL DIDÁCTICO PARA PROYECTOS</t>
  </si>
  <si>
    <t>MATERIAL PARA TALLER DE DIBUJO</t>
  </si>
  <si>
    <t>PAPEL BRISTOL DE COLORES</t>
  </si>
  <si>
    <t>PINTURAS AQUARELA</t>
  </si>
  <si>
    <t>PIZARRON INTELIGENTE</t>
  </si>
  <si>
    <t>SUSCRIPCIÓN Y RENOVACIÓN A REVISTAS</t>
  </si>
  <si>
    <t>MICROFIBRA TOALLA LIMPIADORA</t>
  </si>
  <si>
    <t>BARRA DE PAN</t>
  </si>
  <si>
    <t>CAFE</t>
  </si>
  <si>
    <t>CHILE</t>
  </si>
  <si>
    <t>CREMA PARA CAFE</t>
  </si>
  <si>
    <t>DULCES</t>
  </si>
  <si>
    <t>FRITOS</t>
  </si>
  <si>
    <t>FRUTA VARIADA</t>
  </si>
  <si>
    <t>GALLETAS</t>
  </si>
  <si>
    <t>GLUCOSA</t>
  </si>
  <si>
    <t>HIELO</t>
  </si>
  <si>
    <t>JAMÓN</t>
  </si>
  <si>
    <t>JARABE PARA REFRESCO POSTMIX</t>
  </si>
  <si>
    <t>JUGO DE NARANJA</t>
  </si>
  <si>
    <t>MANZANA CHICA (ESCOLAR)</t>
  </si>
  <si>
    <t>MAYONESA</t>
  </si>
  <si>
    <t>MEDIA CREMA</t>
  </si>
  <si>
    <t>PALETAS DE DULCE</t>
  </si>
  <si>
    <t>PASTEL</t>
  </si>
  <si>
    <t>PASTEL DE ANIVERSARIO</t>
  </si>
  <si>
    <t>PLATO DESECHABLES PARA PASTEL</t>
  </si>
  <si>
    <t>QUESO MANCHEGO</t>
  </si>
  <si>
    <t>QUESO PANELA</t>
  </si>
  <si>
    <t>REFERSCOS DE LATA C/24</t>
  </si>
  <si>
    <t>REFRESCO COCA COLA LATA</t>
  </si>
  <si>
    <t>REFRESCO DIETA LATA</t>
  </si>
  <si>
    <t>REFRESCO SABOR DE LATA</t>
  </si>
  <si>
    <t>SALCHICHA</t>
  </si>
  <si>
    <t>CHAROLA DE CANAPÉS</t>
  </si>
  <si>
    <t>CABLE DUPLEX POLARIZADO, TRANSPARENTE, CALIBRE 15 AWG, ULTRA FLEXIBLE</t>
  </si>
  <si>
    <t>CABLE VGA PARA CAÑÓN 15 METROS</t>
  </si>
  <si>
    <t>CABLE VGA PARA CAÑÓN 7.5 METROS</t>
  </si>
  <si>
    <t>PLANTA PURIFICADORA</t>
  </si>
  <si>
    <t>VASOS DESECHABLES 12 Oz. CON 2000</t>
  </si>
  <si>
    <t>ENMARCADO DE CUADROS</t>
  </si>
  <si>
    <t>CABLE DE AUDIO PLUG 6.3MM A PLUG 6.3MM MONOAURAL DE 1.8M</t>
  </si>
  <si>
    <t>CABLE DE AUDIO PLUG 6.3MM A PLUG 6.3MM MONOAURAL DE 3.6M</t>
  </si>
  <si>
    <t>CABLE RGB DB15</t>
  </si>
  <si>
    <t>CINTA AISLANTE</t>
  </si>
  <si>
    <t>CONECTORES JACK PARA RJ45</t>
  </si>
  <si>
    <t>ROUTER ANTENA DESMONTABLE SMA PLUG</t>
  </si>
  <si>
    <t>24,601</t>
  </si>
  <si>
    <t>CERCA PERIMETRAL</t>
  </si>
  <si>
    <t>BASE PARA MICROFONO, CUELLO DE GANSO</t>
  </si>
  <si>
    <t>LAVABOS</t>
  </si>
  <si>
    <t>PROYECTO AISLAMIENTO PARED BIBLIOTECA</t>
  </si>
  <si>
    <t>PROYECTO JARDÍN ETNOBOTÁNICO, VIVERO E INVERNADERO</t>
  </si>
  <si>
    <t>SANITARIOS COMPLETOS (TAZA Y DEPÓSITO)</t>
  </si>
  <si>
    <t>FENOFTALEÍNA</t>
  </si>
  <si>
    <t>KIT PARA SOLIDOS TOTALES DISUELTOS</t>
  </si>
  <si>
    <t>TAPA BLANCA FARMA R28 PARA BOTELLIN</t>
  </si>
  <si>
    <t>BULTO DE SAL PARA SUAVIZADOR 25 KG</t>
  </si>
  <si>
    <t>FILTROS DE CARBON BLOCK ACTIVADO 4.5"X10"</t>
  </si>
  <si>
    <t>POST FILTRO PARA OSMOSIS PENTAIR</t>
  </si>
  <si>
    <t>PRE FILTRO PARA OSMOSIS PENTAIR</t>
  </si>
  <si>
    <t>DIESEL</t>
  </si>
  <si>
    <t>BANDA DE GUERRA Y ESCOLTA</t>
  </si>
  <si>
    <t>JUEGOS DE PREPARACIÓN SELECCIÓN DEPORTIVA</t>
  </si>
  <si>
    <t>SOMBRERO TEXANO</t>
  </si>
  <si>
    <t>TRAJE PARA GRUPO NORTEÑO</t>
  </si>
  <si>
    <t>COFIAS GRANDES C/100 PZAS</t>
  </si>
  <si>
    <t>27,201</t>
  </si>
  <si>
    <t>DESARMADOR ESTRELLA STANLEY</t>
  </si>
  <si>
    <t>SILLA ACOJINADA NEGRA SIN RODILLO</t>
  </si>
  <si>
    <t>SILLA SEMI EJECUTIVA TAMAYO 4002</t>
  </si>
  <si>
    <t>29,301</t>
  </si>
  <si>
    <t>FUNDA PARA IPOD</t>
  </si>
  <si>
    <t>KIT TECLADO Y MOUSE ALAMBRICO EASY</t>
  </si>
  <si>
    <t>MOCHILA PARA LAPTOP E IPOD</t>
  </si>
  <si>
    <t>LONA IMPRESION DIGITAL 2 X .80 METROS</t>
  </si>
  <si>
    <t>LONA IMPRESION DIGITAL 5 X 8 METROS</t>
  </si>
  <si>
    <t>PUBLICIDAD EN PRENSA (1/2 PLANA)</t>
  </si>
  <si>
    <t>SPOTS EN RADIO y TV 20 SEG</t>
  </si>
  <si>
    <t>PROMOCIÓN Y DIFUSIÓN ISO</t>
  </si>
  <si>
    <t>36301</t>
  </si>
  <si>
    <t>LONA AHULADA</t>
  </si>
  <si>
    <t>Partida</t>
  </si>
  <si>
    <t>producto</t>
  </si>
  <si>
    <t>Cantidad</t>
  </si>
  <si>
    <t>PrecioUni</t>
  </si>
  <si>
    <t>CostoTotal</t>
  </si>
  <si>
    <t>Febrer</t>
  </si>
  <si>
    <t>Septie</t>
  </si>
  <si>
    <t>Octubr</t>
  </si>
  <si>
    <t>Novie</t>
  </si>
  <si>
    <t>Diciem</t>
  </si>
  <si>
    <t>Formar en los/as estudiantes, habilidades y capacidades científicas, tecnológicas y humanísticas, con sólidas bases académicas, actitud analítica y crítica, competentes en el idioma inglés; promoviendo la formación de profesionales emprendedores, creativos e innovadores, con respeto al medio ambiente y apego a los valores declarados por el instituo.</t>
  </si>
  <si>
    <t>SUELDOS</t>
  </si>
  <si>
    <t>Antigüedad</t>
  </si>
  <si>
    <t>APORTACIONE AL FONDO DE VIVIENDA DE LOS TRABAJADORES</t>
  </si>
  <si>
    <t>MATERIALES Y UTILES DE IMPRESIÓN Y REPRODUCCIÓN</t>
  </si>
  <si>
    <t>MATERIALES U SUMINISTROS PARA PLANTELES EDUCATIVOS</t>
  </si>
  <si>
    <t>PRODUCTOS ALIMENTICIOS PARA PERSONAS DE LAS INSTALACIONES DE LAS DEPENDENCIAS.</t>
  </si>
  <si>
    <t>MATERIALES, ACCESORIOS Y SUMINISTROS DE LABORATORIO</t>
  </si>
  <si>
    <t>PLAQUICIDAS ABONOS Y FERTILIZANTES</t>
  </si>
  <si>
    <t>MATERIALES ACCESORIOS Y SUMINISTROS</t>
  </si>
  <si>
    <t>PRENDAS DE PROTECCIÓN PERSONAL</t>
  </si>
  <si>
    <t>REFACCIONES Y ACCESORIOS MENORES DE MOBILIARIO Y EQUIPO DE ADMINISTRACIÓN</t>
  </si>
  <si>
    <t>ENERGIA ELÉCTRICA</t>
  </si>
  <si>
    <t>SERVICIO TELÉFONICO CONVENCIONAL</t>
  </si>
  <si>
    <t>SERVICIO TELÉFONICO CELULAR</t>
  </si>
  <si>
    <t>SERVICIOS DE CONDUCCION DE SEÑALES ANALÓGICAS Y DIGITALES</t>
  </si>
  <si>
    <t>SERVICIO POSTAL</t>
  </si>
  <si>
    <t>ARRENDAMIENTO DE VEHÍCULOS TERRESTRES, MARÍTIMOS, LACUSTRES Y FLUVIALES</t>
  </si>
  <si>
    <t>MAESRTIAS Y DOCTORADOS</t>
  </si>
  <si>
    <t>ASESORIA EN INVESTIGACIÓN CIENTIFICA Y DESARROLLO</t>
  </si>
  <si>
    <t>IMPRESIÓN DE DOCUMENTOS OFICIALES PARA LA PRESTACIÓN DE SERVICIOS PÚBLICOS</t>
  </si>
  <si>
    <t>SEGURO DE RESPONSABILIDAD PATRIMONIAL DEL EDO</t>
  </si>
  <si>
    <t>MANTENIMIENTO Y CONSERVACIÓN DE BIENES INFORMÁTICOS</t>
  </si>
  <si>
    <t>MATENIMIENTO Y CONSERVACIÓN DE MAQUINARIA Y EQUIPO</t>
  </si>
  <si>
    <t>DIFUSION DE MENSAJES SOBRE PROGRAMAS Y ACTIVIDADES GUBERNAMENTALES</t>
  </si>
  <si>
    <t>DIFUSION DE MENSAJES COMERCIALES PARA PROMOVER LA VENTA</t>
  </si>
  <si>
    <t>SERVICIO DE CREACIÓN Y DIFUSIÓN DE CONTENIDO EXLUSIVAMENTE A TREVÉS DE INTERNET</t>
  </si>
  <si>
    <t>PASAJES INTERNOS PARA SERVIDORES PUBLICOS</t>
  </si>
  <si>
    <t>PASAJES TERRESTRES NACIONALES PARA SERVIDORES PUBLICOS DE MANDO EN EL DESEMPEÑO</t>
  </si>
  <si>
    <t>IMPUESTO SOBRE NOMINA</t>
  </si>
  <si>
    <t>BINES INFORMÁTICOS</t>
  </si>
  <si>
    <t>EQUIPO MÉDICO Y DE LABORATORIO</t>
  </si>
  <si>
    <t>VEHICULOS Y EQUIPOS TERRESTRES DESTINADOS A SERVICIOS ADMINISTRATIVOS</t>
  </si>
  <si>
    <t>MAQUINARIA Y EQUIPO DE CONSTRUCCION</t>
  </si>
  <si>
    <t xml:space="preserve">SISTEMAS DE AIRES ACONDICIONADO,CALEFACCION Y  DE REFRIGERACION </t>
  </si>
  <si>
    <t>EQUIPOS Y APARATOS DE COMUNICACIÓN Y TELECOMUNICACIONES</t>
  </si>
  <si>
    <t>MÁQUINARIA Y EQUIPO ELÉCTRICO Y ELECTRÓNICO</t>
  </si>
  <si>
    <t>ATENCIÓN A PERSONAL EXTERNO</t>
  </si>
  <si>
    <t>BROCHES BACO NO. 8</t>
  </si>
  <si>
    <t>CAJA PORTACD</t>
  </si>
  <si>
    <t>CARPETA DE 3 AROS 4 PULGADAS</t>
  </si>
  <si>
    <t>CARPETA ELITE T/CARTA</t>
  </si>
  <si>
    <t>CINTA MASKING TAPE 2"</t>
  </si>
  <si>
    <t>CLIP MARIPOSA No. 1</t>
  </si>
  <si>
    <t>COREL DRAW GRAFICS SUITE X5 ESPAÑOL</t>
  </si>
  <si>
    <t>FOLDERS TAMAÑO CARTA</t>
  </si>
  <si>
    <t>FORMATO DE CERTIFICADOS</t>
  </si>
  <si>
    <t>HOJA BOND T/OFICIO C/500 C/10PTES</t>
  </si>
  <si>
    <t>HOLOGRAMA PARA CREDENCIAL</t>
  </si>
  <si>
    <t>IMPRESIÓN DE TITULOS</t>
  </si>
  <si>
    <t>MEMORIA USB 16 GB</t>
  </si>
  <si>
    <t>MEMORIA USB 8 GB</t>
  </si>
  <si>
    <t>MICA PARA CREDENCIAL C/100</t>
  </si>
  <si>
    <t>PAPEL OPALINA T/CARTA COLOR BEIGE</t>
  </si>
  <si>
    <t>PAPEL OPALINA T/CARTA DELGADO</t>
  </si>
  <si>
    <t>PAPEL OPALINA T/CARTA GRUESO</t>
  </si>
  <si>
    <t>PILA AA C/4</t>
  </si>
  <si>
    <t>PILA AAA C/4</t>
  </si>
  <si>
    <t>PILA DURACELL 9 VOLTS</t>
  </si>
  <si>
    <t>PLUMA BIC PUNTO FINO AZUL</t>
  </si>
  <si>
    <t>PORTA CLIP CON IMAN</t>
  </si>
  <si>
    <t>PORTAGAFET PKT C/100</t>
  </si>
  <si>
    <t>POST-IT NEON CON PEGAMENTO</t>
  </si>
  <si>
    <t>TONER Q7553 A (2015)</t>
  </si>
  <si>
    <t>21,101</t>
  </si>
  <si>
    <t>CARTUCHO HP LASER Q3960A</t>
  </si>
  <si>
    <t>CARTUCHO XEROX COLOR CUBE 8570 AMARILLO</t>
  </si>
  <si>
    <t>CARTUCHO XEROX COLOR CUBE 8570 CYAN</t>
  </si>
  <si>
    <t>CARTUCHO XEROX COLOR CUBE 8570 MAGENTA</t>
  </si>
  <si>
    <t>CARTUCHO XEROX COLOR CUBE 8570 NEGRO</t>
  </si>
  <si>
    <t>TONER IMPRESORA LASSER HP 7115 X</t>
  </si>
  <si>
    <t>CINTA COLOR 5 PANELES PARA 200 IMPR</t>
  </si>
  <si>
    <t>FOTOS DE ANIVERSARIO</t>
  </si>
  <si>
    <t>GOMA PANE</t>
  </si>
  <si>
    <t>IMPRESION Y ENCUADERNADO (APOYO DIDACTICO)</t>
  </si>
  <si>
    <t>MARCADOR SHARPIE FINE PAINT SANFORD</t>
  </si>
  <si>
    <t>PINTARRÓN ROTAFOLIO</t>
  </si>
  <si>
    <t>PIZARRON DE CORCHO 60 X 90</t>
  </si>
  <si>
    <t>TAZA CON IMPRESION LOGO TECNOLOGICO</t>
  </si>
  <si>
    <t>21701</t>
  </si>
  <si>
    <t>PROYECTO FERIAS REGIONALES</t>
  </si>
  <si>
    <t>ALIMENTACION</t>
  </si>
  <si>
    <t>ALIMENTACIÓN INTERNA</t>
  </si>
  <si>
    <t>Alimentos para H. Junta Directiva</t>
  </si>
  <si>
    <t>TANQUE POST MIX</t>
  </si>
  <si>
    <t>TE DIVERSOS</t>
  </si>
  <si>
    <t>22,104</t>
  </si>
  <si>
    <t>CARGADOR RÁPIDO PARA PILAS</t>
  </si>
  <si>
    <t>CONECTORES RJ 45</t>
  </si>
  <si>
    <t>PAPEL ENCERADO</t>
  </si>
  <si>
    <t>PILA CUADRADA DE 9V</t>
  </si>
  <si>
    <t>BOBINA CABLE MULTIFILIAR CATEGORIA 5E</t>
  </si>
  <si>
    <t>DISPENSADOR DE AGUA</t>
  </si>
  <si>
    <t>SWITCH</t>
  </si>
  <si>
    <t>AGUARRAS 4 LTS</t>
  </si>
  <si>
    <t>PROYECTO VIVERO E INVERNADERO</t>
  </si>
  <si>
    <t>RESINA POLYLITE 33-200-00 (20 LTS)</t>
  </si>
  <si>
    <t>24,801</t>
  </si>
  <si>
    <t>CUBREBOCA</t>
  </si>
  <si>
    <t>25,401</t>
  </si>
  <si>
    <t>ACCESORIOS DEL REINADO (CAUDA, CORONA, CETRO)</t>
  </si>
  <si>
    <t>CAMISA INSTITUCIONAL</t>
  </si>
  <si>
    <t>CASCOS DE SEGURIDAD</t>
  </si>
  <si>
    <t>LENTES DE SEGURIDAD</t>
  </si>
  <si>
    <t>SILLA NEGRA</t>
  </si>
  <si>
    <t>31101</t>
  </si>
  <si>
    <t>SERVICIO DE ENERGÍA ELECTRICA</t>
  </si>
  <si>
    <t>31301</t>
  </si>
  <si>
    <t>SERVICIO DE AGUA POTABLE</t>
  </si>
  <si>
    <t>31401</t>
  </si>
  <si>
    <t>SERVICIO TELEFÓNICO</t>
  </si>
  <si>
    <t>31501</t>
  </si>
  <si>
    <t>SERVICIO TELEFÓNICO CELULAR</t>
  </si>
  <si>
    <t>31701</t>
  </si>
  <si>
    <t>SUSCRIPCIÓN A BIBLIOTECA VIRTUAL</t>
  </si>
  <si>
    <t>31801</t>
  </si>
  <si>
    <t>32301</t>
  </si>
  <si>
    <t>RENTA DE EQUIPO</t>
  </si>
  <si>
    <t>RENTA DE FOTOCOPIADORAS E IMPRESORAS</t>
  </si>
  <si>
    <t>RENTA MÁQUINA COPIADORA</t>
  </si>
  <si>
    <t>32302</t>
  </si>
  <si>
    <t>RENTA DE LOCAL PARA EVENTOS</t>
  </si>
  <si>
    <t>RENTA DE MOBILIARIO</t>
  </si>
  <si>
    <t>32503</t>
  </si>
  <si>
    <t>TRASLADO DE PERSONAL</t>
  </si>
  <si>
    <t>32,503</t>
  </si>
  <si>
    <t>33303</t>
  </si>
  <si>
    <t>CENEVAL</t>
  </si>
  <si>
    <t>33401</t>
  </si>
  <si>
    <t>ACREDITACIÓN DE CARRERA</t>
  </si>
  <si>
    <t>AUDITORIA DE SEGUIMIENTO TÜV</t>
  </si>
  <si>
    <t>CAPACITACION Y EVENTOS DE INNOVACION</t>
  </si>
  <si>
    <t>CERTIFICACIÓN</t>
  </si>
  <si>
    <t>CERTIFICACION AMCDPE</t>
  </si>
  <si>
    <t>CERTIFICACIÓN CISCO</t>
  </si>
  <si>
    <t>CERTIFICACIÓN DE AUDITOR LÍDER</t>
  </si>
  <si>
    <t>CERTIFICACIÓN EN PROGRAMACIÓN</t>
  </si>
  <si>
    <t>CERTIFICACIÓN IT ESSENTIALS</t>
  </si>
  <si>
    <t>CERTIFICACIÓN PARA INGENIERÍA INDUSTRIAL</t>
  </si>
  <si>
    <t>CUOTA DE AFILIACIÓN ANIEI</t>
  </si>
  <si>
    <t>CUOTA DE MEBRESÍA ANUIES</t>
  </si>
  <si>
    <t>CUOTA DE MEMBRESÍA ANIEI</t>
  </si>
  <si>
    <t>CUOTAS DE INSCRIPCIÓN A CURSOS PARA DIRECTIVOS</t>
  </si>
  <si>
    <t>CURSO DE CAPACITACIÓN</t>
  </si>
  <si>
    <t>CURSOS DE ACTUALIZACIÓN DOCENTE</t>
  </si>
  <si>
    <t>CURSOS DE FORMACIÓN DOCENTE</t>
  </si>
  <si>
    <t>CURSOS PARA PERSONAL ADMINISTRATIVO</t>
  </si>
  <si>
    <t>DESPACHO EXTERNO DE AUDITORES</t>
  </si>
  <si>
    <t>DIPLOMADOS</t>
  </si>
  <si>
    <t>ESTADIAS DE UN MES</t>
  </si>
  <si>
    <t>ESTUDIO DE DETECCIÓN DE NECESIDADES</t>
  </si>
  <si>
    <t>EXÁMENES TOEFL</t>
  </si>
  <si>
    <t>MEMBRESÍA IIE PARA DOCENTES</t>
  </si>
  <si>
    <t>MEMBRESÍAS IIE PARA ALUMNOS</t>
  </si>
  <si>
    <t>PAGO DE DERECHOS Y TRÁMITES (POSGRADO E INVESTIGACIÓN)</t>
  </si>
  <si>
    <t>PAGO DE HONORARIOS</t>
  </si>
  <si>
    <t>PAGO PARA APLICADORES DE TOEFL</t>
  </si>
  <si>
    <t>PROYECTO DE AUTOMATIZACIÓN</t>
  </si>
  <si>
    <t>PROYECTOS AMBIENTALES</t>
  </si>
  <si>
    <t>PROYECTOS ESPECIALES</t>
  </si>
  <si>
    <t>REGISTRO A CONFERENCIAS</t>
  </si>
  <si>
    <t>REGISTRO DE PY DE INV EN DGEST</t>
  </si>
  <si>
    <t>SERVICIO DE FACTURACIÓN</t>
  </si>
  <si>
    <t>TIMBRADO DE NOMINA</t>
  </si>
  <si>
    <t>TRÁMIES PARA REGISTRO DE MATERIAS DE POSGRADO</t>
  </si>
  <si>
    <t>VALUACION ACTUARIAL</t>
  </si>
  <si>
    <t>33402</t>
  </si>
  <si>
    <t>ESTUDIOS DE DOCTORADO</t>
  </si>
  <si>
    <t>ARTICULOS PROMOCIONALES</t>
  </si>
  <si>
    <t>CATÁLOGO DE CURSOS EC</t>
  </si>
  <si>
    <t>33,603</t>
  </si>
  <si>
    <t>BORRADOR PROMOCIONAL</t>
  </si>
  <si>
    <t>DISEÑO E IMPRESIÓN DE INVITACIONES GRADUACIÓN</t>
  </si>
  <si>
    <t>PROMOCIÓN DE CARRERAS</t>
  </si>
  <si>
    <t>REGLA PROMOCIONAL</t>
  </si>
  <si>
    <t>CONCURSO CULTURALES INTERNOS</t>
  </si>
  <si>
    <t>EVENTO PRENACIONAL INTERTECNOLÓGICO</t>
  </si>
  <si>
    <t>EVENTOS CULTURALES EN COORDINACIÓN</t>
  </si>
  <si>
    <t>INSCRIPCION A EVENTOS ACADEMICOS, CULTURALES Y/O DEPORTIVOS</t>
  </si>
  <si>
    <t>INSCRIPCIÓN DE LA REINA A EVENTOS</t>
  </si>
  <si>
    <t>PARTICIPACIÓN EN CABALGATA SABINAS</t>
  </si>
  <si>
    <t>PREMIOS Y/O RECONOCIMIENTOS EN EFECTIVO</t>
  </si>
  <si>
    <t>TORNEOS DE LIGA</t>
  </si>
  <si>
    <t>TUTORÍA, ASESORÍA Y CAPACITACIÓN (INCUBADORA)</t>
  </si>
  <si>
    <t>33801</t>
  </si>
  <si>
    <t>SERVICIO DE VIGILANCIA</t>
  </si>
  <si>
    <t>34101</t>
  </si>
  <si>
    <t>SERVICIOS BANCARIOS (INTERESES Y COMISIONES)</t>
  </si>
  <si>
    <t>34501</t>
  </si>
  <si>
    <t>SEGURO DE CAMIONETAS</t>
  </si>
  <si>
    <t>35101</t>
  </si>
  <si>
    <t>HABILITAR ESTACIONAMIENTO</t>
  </si>
  <si>
    <t>REEMPLAZO DE SANITARIOS</t>
  </si>
  <si>
    <t>REEMPLAZO PISO DE BIBLIOTECA</t>
  </si>
  <si>
    <t>REMODELACIÓN DE INCUBADORA</t>
  </si>
  <si>
    <t>SUBESTACIÓN ELÉCTRICA (NUEVO EDIFICIO)</t>
  </si>
  <si>
    <t>35,101</t>
  </si>
  <si>
    <t>35201</t>
  </si>
  <si>
    <t>MANTENIMIENTO A EQUIPO ELECTROMECÁNICO</t>
  </si>
  <si>
    <t>MANTENIMIENTO CANCELERÍA DE ALUMINIO</t>
  </si>
  <si>
    <t>MANTENIMIENTO DE EQUIPO ELECTRÓNICO</t>
  </si>
  <si>
    <t>MANTENIMIENTO HERRAMIENTA DE JARDINERÍA</t>
  </si>
  <si>
    <t>MANTENIMIENTO Y PARTES CIM</t>
  </si>
  <si>
    <t>35301</t>
  </si>
  <si>
    <t>MANTENIMIENTO EQUIPO DE LABORATORIO</t>
  </si>
  <si>
    <t>35501</t>
  </si>
  <si>
    <t>MANTENIMIENTO A VEHÍCULOS</t>
  </si>
  <si>
    <t>35701</t>
  </si>
  <si>
    <t>MANTENIMIENTO DE PLANTA PURIFICADORA</t>
  </si>
  <si>
    <t>35802</t>
  </si>
  <si>
    <t>SERVICIO DE RECOLECCIÓN DE BASURA</t>
  </si>
  <si>
    <t>36101</t>
  </si>
  <si>
    <t>DIFUSIÓN DE EVENTOS</t>
  </si>
  <si>
    <t>36201</t>
  </si>
  <si>
    <t>PUBLICACIÓN DE ARTÍCULOS DE INVESTIGADORES</t>
  </si>
  <si>
    <t>38201</t>
  </si>
  <si>
    <t>ARREGLO FLORAL</t>
  </si>
  <si>
    <t>ARREGLOS FLORALES PARA GRADUACIÓN</t>
  </si>
  <si>
    <t>CICLO DE CONFERENCIAS DE DESARROLLO TECNOLÓGICO</t>
  </si>
  <si>
    <t>CONCURSO DE EMPRENDEDORES</t>
  </si>
  <si>
    <t>CONCURSO DE PUENTES DE MADERA</t>
  </si>
  <si>
    <t>CONCURSO LOCAL DE INVENTIVA</t>
  </si>
  <si>
    <t>CONCURSO NACIONAL DE INVENTIVA</t>
  </si>
  <si>
    <t>FERIA DEL LIBRO</t>
  </si>
  <si>
    <t>FESTEJO 2 DE FEBRERO</t>
  </si>
  <si>
    <t>FESTEJO 6 DE ENERO</t>
  </si>
  <si>
    <t>FESTEJO DE DÍA DE LAS MADRES</t>
  </si>
  <si>
    <t>FESTEJO DEL DÍA DEL MAESTRO</t>
  </si>
  <si>
    <t>FESTEJO DEL DÍA DEL PADRE</t>
  </si>
  <si>
    <t>FESTEJO DÍA DE LA FAMILIA</t>
  </si>
  <si>
    <t>GASTOS DE CEREMONIAL</t>
  </si>
  <si>
    <t>GRADUACIÓN</t>
  </si>
  <si>
    <t>INSCRIPCIÓN A EVENTOS DE INVESTIGACIÓN</t>
  </si>
  <si>
    <t>OBSEQUIOS Y/O RECONOCIMIENTOS</t>
  </si>
  <si>
    <t>POSADA DEL TECNOLÓGICO</t>
  </si>
  <si>
    <t>RENTA DE CUBREMANTEL</t>
  </si>
  <si>
    <t>RENTA DE MANTEL RECTANGULAR</t>
  </si>
  <si>
    <t>REUNIÓN ANUAL DE EGRESADOS</t>
  </si>
  <si>
    <t>REUNIÓN CON PADRES DE FAMILIA</t>
  </si>
  <si>
    <t>REUNIÓN DE LA H. JUNTA DIRECTIVA</t>
  </si>
  <si>
    <t>SEMANA NACIONAL DE CIENCIA Y TECNOLOGÍA</t>
  </si>
  <si>
    <t>38301</t>
  </si>
  <si>
    <t>BIENVENIDA INICIO DE CURSO</t>
  </si>
  <si>
    <t>CAPACITACIÓN PARA LA ACREDITACIÓN DE LOS PROGRAMAS</t>
  </si>
  <si>
    <t>CERTAMEN NACIONAL SEÑORITA TECNOLÓGICO</t>
  </si>
  <si>
    <t>MEMBRESIA A ORGANIZACIONES</t>
  </si>
  <si>
    <t>MEMBRESÍA ANFEI</t>
  </si>
  <si>
    <t>PROYECTOS DE INVESTIGACIÓN DE APOYO A LA COMUNIDAD</t>
  </si>
  <si>
    <t>RED DE INVESTIGADORES</t>
  </si>
  <si>
    <t>TRÁMITE DE PATENTES</t>
  </si>
  <si>
    <t>VERANO DE INVESTIGACIÓN</t>
  </si>
  <si>
    <t>38,301</t>
  </si>
  <si>
    <t>39203</t>
  </si>
  <si>
    <t>IMPUESTO DE TÍTULOS PROFESIONALES</t>
  </si>
  <si>
    <t>PUBLICACIONES EN DIARIO OFICIAL</t>
  </si>
  <si>
    <t>TENENCIA DE CAMIONETAS</t>
  </si>
  <si>
    <t>PRESUPUESTO 2018</t>
  </si>
  <si>
    <t>Planeación  2018</t>
  </si>
  <si>
    <t xml:space="preserve">La elaboración de la planeación de cualquier organización implica un trabajo coordinado en la administración, debido a que es un proceso fundamental para el buen funcionamiento de una institución, es indispensable elaborarlo de manera concienzuda y sistemática con el fin de tener  mayor certidumbre en los resultados por alcanzar.                                                                                                                                        La Planeación presupuestal 2018 tiene como objetivo principal establecer normas y lineamientos para la elaboración del Programa Operativo Anual con el propósito de sistematizar y orientar las actividades que se desarrollan en el ITESRC, Dr. Rogelio Montemayor S. a fin de optimizar los recursos captados a través de ingresos propios y los asignados por subsidio federal y estatal a la institución para elevar asi la calidad en el servicio educativo. </t>
  </si>
  <si>
    <t>Planeación 2018</t>
  </si>
  <si>
    <t>COSTO DE SERVICIOS 2017-2018</t>
  </si>
  <si>
    <t>Erogación de ingresos propios 2018</t>
  </si>
  <si>
    <t>PRESUPUESTO DE EGRESOS POR PARTIDA 2018.</t>
  </si>
  <si>
    <t>Calendarización Mensual por Capítulo y Origen de Recursos  2018.</t>
  </si>
  <si>
    <t>MAESTRIAS Y DOCTORADOS</t>
  </si>
  <si>
    <t>06 de septiembre de 2017.</t>
  </si>
  <si>
    <t>EDIFICIOS Y LOCALES</t>
  </si>
  <si>
    <t>FED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</si>
</sst>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[$$-80A]#,##0.00;[$$-80A]\-#,##0.00"/>
    <numFmt numFmtId="166" formatCode="#,##0.00_);\-#,##0.00"/>
    <numFmt numFmtId="167" formatCode="&quot;$&quot;#,##0.00_);\-&quot;$&quot;#,##0.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8"/>
      <color indexed="9"/>
      <name val="Arial"/>
      <family val="2"/>
    </font>
    <font>
      <u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20"/>
      <name val="Arial Rounded MT Bold"/>
      <family val="2"/>
    </font>
    <font>
      <sz val="14"/>
      <name val="Arial Rounded MT Bold"/>
      <family val="2"/>
    </font>
    <font>
      <sz val="10"/>
      <name val="Arial Rounded MT Bold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7"/>
      <color indexed="8"/>
      <name val="Arial"/>
      <family val="2"/>
    </font>
    <font>
      <i/>
      <sz val="9"/>
      <color rgb="FF333333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7" fillId="0" borderId="0">
      <alignment vertical="top"/>
    </xf>
    <xf numFmtId="0" fontId="20" fillId="0" borderId="0">
      <alignment vertical="top"/>
    </xf>
    <xf numFmtId="0" fontId="2" fillId="0" borderId="0"/>
    <xf numFmtId="0" fontId="23" fillId="0" borderId="0">
      <alignment vertical="top"/>
    </xf>
    <xf numFmtId="0" fontId="17" fillId="0" borderId="0">
      <alignment vertical="top"/>
    </xf>
    <xf numFmtId="44" fontId="1" fillId="0" borderId="0" applyFont="0" applyFill="0" applyBorder="0" applyAlignment="0" applyProtection="0"/>
  </cellStyleXfs>
  <cellXfs count="29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" fontId="4" fillId="0" borderId="0" xfId="0" quotePrefix="1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vertical="justify" wrapText="1"/>
    </xf>
    <xf numFmtId="0" fontId="7" fillId="0" borderId="0" xfId="0" applyFont="1" applyFill="1"/>
    <xf numFmtId="0" fontId="0" fillId="0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justify" wrapText="1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2" xfId="0" applyBorder="1" applyAlignment="1"/>
    <xf numFmtId="0" fontId="10" fillId="0" borderId="9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0" xfId="0" applyAlignment="1">
      <alignment horizontal="center" vertical="justify" wrapText="1"/>
    </xf>
    <xf numFmtId="0" fontId="0" fillId="0" borderId="6" xfId="0" applyBorder="1"/>
    <xf numFmtId="0" fontId="4" fillId="0" borderId="3" xfId="0" applyFont="1" applyBorder="1"/>
    <xf numFmtId="0" fontId="12" fillId="0" borderId="11" xfId="0" applyFont="1" applyBorder="1" applyAlignment="1">
      <alignment vertical="justify" wrapText="1"/>
    </xf>
    <xf numFmtId="0" fontId="12" fillId="0" borderId="3" xfId="0" applyFont="1" applyBorder="1" applyAlignment="1">
      <alignment vertical="justify" wrapText="1"/>
    </xf>
    <xf numFmtId="0" fontId="12" fillId="0" borderId="3" xfId="0" applyFont="1" applyBorder="1" applyAlignment="1">
      <alignment wrapText="1"/>
    </xf>
    <xf numFmtId="0" fontId="13" fillId="0" borderId="3" xfId="0" applyFont="1" applyBorder="1"/>
    <xf numFmtId="0" fontId="4" fillId="0" borderId="1" xfId="0" applyFont="1" applyBorder="1" applyAlignment="1">
      <alignment horizontal="center" vertical="center"/>
    </xf>
    <xf numFmtId="4" fontId="0" fillId="0" borderId="7" xfId="0" applyNumberFormat="1" applyBorder="1"/>
    <xf numFmtId="4" fontId="0" fillId="0" borderId="8" xfId="0" applyNumberFormat="1" applyBorder="1"/>
    <xf numFmtId="4" fontId="6" fillId="0" borderId="8" xfId="0" applyNumberFormat="1" applyFont="1" applyBorder="1"/>
    <xf numFmtId="4" fontId="0" fillId="0" borderId="10" xfId="0" applyNumberFormat="1" applyBorder="1"/>
    <xf numFmtId="0" fontId="4" fillId="0" borderId="10" xfId="0" applyFont="1" applyBorder="1" applyAlignment="1">
      <alignment horizontal="center"/>
    </xf>
    <xf numFmtId="4" fontId="4" fillId="0" borderId="1" xfId="0" applyNumberFormat="1" applyFont="1" applyBorder="1"/>
    <xf numFmtId="4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" fontId="4" fillId="0" borderId="13" xfId="0" applyNumberFormat="1" applyFont="1" applyBorder="1" applyAlignment="1">
      <alignment horizontal="left"/>
    </xf>
    <xf numFmtId="4" fontId="6" fillId="0" borderId="1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" fontId="4" fillId="0" borderId="13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4" fontId="4" fillId="0" borderId="12" xfId="0" applyNumberFormat="1" applyFont="1" applyFill="1" applyBorder="1" applyAlignment="1">
      <alignment horizontal="left"/>
    </xf>
    <xf numFmtId="0" fontId="4" fillId="0" borderId="0" xfId="0" applyFont="1" applyBorder="1"/>
    <xf numFmtId="4" fontId="6" fillId="0" borderId="0" xfId="0" applyNumberFormat="1" applyFont="1" applyFill="1" applyBorder="1" applyAlignment="1">
      <alignment horizontal="left"/>
    </xf>
    <xf numFmtId="4" fontId="0" fillId="0" borderId="0" xfId="0" applyNumberFormat="1" applyBorder="1"/>
    <xf numFmtId="4" fontId="4" fillId="0" borderId="0" xfId="0" applyNumberFormat="1" applyFont="1"/>
    <xf numFmtId="4" fontId="4" fillId="0" borderId="23" xfId="0" applyNumberFormat="1" applyFont="1" applyBorder="1" applyAlignment="1">
      <alignment horizontal="center"/>
    </xf>
    <xf numFmtId="4" fontId="4" fillId="0" borderId="0" xfId="0" applyNumberFormat="1" applyFont="1" applyBorder="1"/>
    <xf numFmtId="0" fontId="0" fillId="0" borderId="0" xfId="0" applyAlignment="1">
      <alignment horizontal="center"/>
    </xf>
    <xf numFmtId="0" fontId="2" fillId="0" borderId="0" xfId="4"/>
    <xf numFmtId="0" fontId="2" fillId="0" borderId="0" xfId="4" applyBorder="1"/>
    <xf numFmtId="0" fontId="3" fillId="0" borderId="0" xfId="4" applyFont="1" applyAlignment="1">
      <alignment horizontal="center"/>
    </xf>
    <xf numFmtId="0" fontId="4" fillId="0" borderId="0" xfId="4" applyFont="1"/>
    <xf numFmtId="1" fontId="4" fillId="0" borderId="0" xfId="4" quotePrefix="1" applyNumberFormat="1" applyFont="1" applyAlignment="1">
      <alignment horizontal="left"/>
    </xf>
    <xf numFmtId="0" fontId="2" fillId="0" borderId="0" xfId="4" applyAlignment="1">
      <alignment horizontal="center"/>
    </xf>
    <xf numFmtId="0" fontId="4" fillId="0" borderId="1" xfId="4" applyFont="1" applyBorder="1" applyAlignment="1">
      <alignment horizontal="center" vertical="center"/>
    </xf>
    <xf numFmtId="0" fontId="2" fillId="0" borderId="7" xfId="4" applyBorder="1" applyAlignment="1">
      <alignment horizontal="center"/>
    </xf>
    <xf numFmtId="0" fontId="2" fillId="0" borderId="7" xfId="4" applyBorder="1"/>
    <xf numFmtId="4" fontId="2" fillId="0" borderId="7" xfId="4" applyNumberFormat="1" applyBorder="1"/>
    <xf numFmtId="4" fontId="2" fillId="0" borderId="0" xfId="4" applyNumberFormat="1" applyBorder="1"/>
    <xf numFmtId="4" fontId="2" fillId="0" borderId="0" xfId="4" applyNumberFormat="1"/>
    <xf numFmtId="0" fontId="2" fillId="0" borderId="8" xfId="4" applyBorder="1" applyAlignment="1">
      <alignment horizontal="center"/>
    </xf>
    <xf numFmtId="0" fontId="2" fillId="0" borderId="8" xfId="4" applyBorder="1"/>
    <xf numFmtId="4" fontId="2" fillId="0" borderId="8" xfId="4" applyNumberFormat="1" applyBorder="1"/>
    <xf numFmtId="0" fontId="2" fillId="0" borderId="3" xfId="4" applyBorder="1"/>
    <xf numFmtId="4" fontId="2" fillId="0" borderId="8" xfId="4" applyNumberFormat="1" applyFont="1" applyBorder="1"/>
    <xf numFmtId="4" fontId="2" fillId="0" borderId="0" xfId="4" applyNumberFormat="1" applyFont="1" applyBorder="1"/>
    <xf numFmtId="0" fontId="2" fillId="0" borderId="10" xfId="4" applyBorder="1" applyAlignment="1">
      <alignment horizontal="center"/>
    </xf>
    <xf numFmtId="0" fontId="2" fillId="0" borderId="10" xfId="4" applyBorder="1"/>
    <xf numFmtId="4" fontId="2" fillId="0" borderId="10" xfId="4" applyNumberFormat="1" applyBorder="1"/>
    <xf numFmtId="0" fontId="4" fillId="0" borderId="10" xfId="4" applyFont="1" applyBorder="1" applyAlignment="1">
      <alignment horizontal="center"/>
    </xf>
    <xf numFmtId="4" fontId="4" fillId="0" borderId="1" xfId="4" applyNumberFormat="1" applyFont="1" applyBorder="1"/>
    <xf numFmtId="4" fontId="4" fillId="0" borderId="14" xfId="0" applyNumberFormat="1" applyFont="1" applyBorder="1" applyAlignment="1">
      <alignment horizontal="left"/>
    </xf>
    <xf numFmtId="4" fontId="2" fillId="0" borderId="2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/>
    <xf numFmtId="166" fontId="19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167" fontId="21" fillId="0" borderId="26" xfId="0" applyNumberFormat="1" applyFont="1" applyBorder="1" applyAlignment="1">
      <alignment horizontal="right" vertical="center"/>
    </xf>
    <xf numFmtId="0" fontId="23" fillId="0" borderId="0" xfId="5">
      <alignment vertical="top"/>
    </xf>
    <xf numFmtId="4" fontId="24" fillId="0" borderId="0" xfId="5" applyNumberFormat="1" applyFont="1">
      <alignment vertical="top"/>
    </xf>
    <xf numFmtId="0" fontId="25" fillId="0" borderId="0" xfId="5" applyFont="1" applyBorder="1" applyAlignment="1">
      <alignment horizontal="right" vertical="center" wrapText="1"/>
    </xf>
    <xf numFmtId="0" fontId="26" fillId="0" borderId="0" xfId="5" applyFont="1" applyAlignment="1">
      <alignment horizontal="center" vertical="top" wrapText="1" readingOrder="1"/>
    </xf>
    <xf numFmtId="4" fontId="25" fillId="0" borderId="0" xfId="5" applyNumberFormat="1" applyFont="1" applyBorder="1">
      <alignment vertical="top"/>
    </xf>
    <xf numFmtId="4" fontId="24" fillId="0" borderId="0" xfId="5" applyNumberFormat="1" applyFont="1" applyBorder="1">
      <alignment vertical="top"/>
    </xf>
    <xf numFmtId="4" fontId="24" fillId="0" borderId="0" xfId="5" applyNumberFormat="1" applyFont="1" applyBorder="1" applyAlignment="1">
      <alignment vertical="top" wrapText="1"/>
    </xf>
    <xf numFmtId="4" fontId="24" fillId="0" borderId="0" xfId="5" applyNumberFormat="1" applyFont="1" applyBorder="1" applyAlignment="1">
      <alignment vertical="top" wrapText="1" readingOrder="1"/>
    </xf>
    <xf numFmtId="4" fontId="23" fillId="0" borderId="0" xfId="5" applyNumberFormat="1">
      <alignment vertical="top"/>
    </xf>
    <xf numFmtId="0" fontId="25" fillId="0" borderId="0" xfId="5" applyFont="1" applyBorder="1" applyAlignment="1">
      <alignment horizontal="center" vertical="top"/>
    </xf>
    <xf numFmtId="0" fontId="29" fillId="0" borderId="0" xfId="5" applyFont="1" applyAlignment="1">
      <alignment vertical="top" wrapText="1" readingOrder="1"/>
    </xf>
    <xf numFmtId="0" fontId="12" fillId="0" borderId="0" xfId="0" applyFont="1" applyBorder="1"/>
    <xf numFmtId="0" fontId="2" fillId="0" borderId="0" xfId="0" applyFont="1" applyFill="1"/>
    <xf numFmtId="4" fontId="12" fillId="0" borderId="0" xfId="0" applyNumberFormat="1" applyFont="1" applyBorder="1"/>
    <xf numFmtId="4" fontId="12" fillId="0" borderId="0" xfId="0" applyNumberFormat="1" applyFont="1" applyFill="1" applyBorder="1"/>
    <xf numFmtId="49" fontId="12" fillId="0" borderId="0" xfId="0" applyNumberFormat="1" applyFont="1" applyFill="1" applyBorder="1"/>
    <xf numFmtId="4" fontId="12" fillId="0" borderId="14" xfId="0" applyNumberFormat="1" applyFont="1" applyBorder="1"/>
    <xf numFmtId="49" fontId="12" fillId="0" borderId="14" xfId="0" applyNumberFormat="1" applyFont="1" applyBorder="1"/>
    <xf numFmtId="4" fontId="12" fillId="0" borderId="13" xfId="0" applyNumberFormat="1" applyFont="1" applyBorder="1"/>
    <xf numFmtId="49" fontId="12" fillId="0" borderId="13" xfId="0" applyNumberFormat="1" applyFont="1" applyBorder="1"/>
    <xf numFmtId="4" fontId="12" fillId="0" borderId="15" xfId="0" applyNumberFormat="1" applyFont="1" applyBorder="1"/>
    <xf numFmtId="49" fontId="12" fillId="0" borderId="15" xfId="0" applyNumberFormat="1" applyFont="1" applyBorder="1"/>
    <xf numFmtId="4" fontId="12" fillId="0" borderId="13" xfId="0" applyNumberFormat="1" applyFont="1" applyFill="1" applyBorder="1"/>
    <xf numFmtId="49" fontId="2" fillId="0" borderId="13" xfId="0" applyNumberFormat="1" applyFont="1" applyFill="1" applyBorder="1" applyAlignment="1">
      <alignment wrapText="1"/>
    </xf>
    <xf numFmtId="4" fontId="12" fillId="0" borderId="0" xfId="0" applyNumberFormat="1" applyFont="1" applyBorder="1" applyAlignment="1">
      <alignment horizontal="right"/>
    </xf>
    <xf numFmtId="49" fontId="12" fillId="0" borderId="13" xfId="0" applyNumberFormat="1" applyFont="1" applyFill="1" applyBorder="1" applyAlignment="1">
      <alignment wrapText="1"/>
    </xf>
    <xf numFmtId="49" fontId="12" fillId="0" borderId="13" xfId="0" applyNumberFormat="1" applyFont="1" applyFill="1" applyBorder="1"/>
    <xf numFmtId="4" fontId="12" fillId="0" borderId="15" xfId="0" applyNumberFormat="1" applyFont="1" applyFill="1" applyBorder="1"/>
    <xf numFmtId="49" fontId="2" fillId="0" borderId="15" xfId="0" applyNumberFormat="1" applyFont="1" applyFill="1" applyBorder="1" applyAlignment="1">
      <alignment wrapText="1"/>
    </xf>
    <xf numFmtId="49" fontId="12" fillId="0" borderId="13" xfId="0" applyNumberFormat="1" applyFont="1" applyBorder="1" applyAlignment="1">
      <alignment wrapText="1"/>
    </xf>
    <xf numFmtId="2" fontId="12" fillId="0" borderId="13" xfId="0" applyNumberFormat="1" applyFont="1" applyBorder="1"/>
    <xf numFmtId="0" fontId="12" fillId="0" borderId="13" xfId="0" applyFont="1" applyBorder="1"/>
    <xf numFmtId="4" fontId="12" fillId="0" borderId="14" xfId="0" applyNumberFormat="1" applyFont="1" applyFill="1" applyBorder="1"/>
    <xf numFmtId="49" fontId="12" fillId="0" borderId="14" xfId="0" applyNumberFormat="1" applyFont="1" applyFill="1" applyBorder="1"/>
    <xf numFmtId="2" fontId="12" fillId="0" borderId="14" xfId="0" applyNumberFormat="1" applyFont="1" applyBorder="1"/>
    <xf numFmtId="0" fontId="12" fillId="0" borderId="14" xfId="0" applyFont="1" applyBorder="1"/>
    <xf numFmtId="49" fontId="12" fillId="0" borderId="15" xfId="0" applyNumberFormat="1" applyFont="1" applyFill="1" applyBorder="1"/>
    <xf numFmtId="49" fontId="12" fillId="0" borderId="22" xfId="0" applyNumberFormat="1" applyFont="1" applyFill="1" applyBorder="1"/>
    <xf numFmtId="49" fontId="12" fillId="0" borderId="20" xfId="0" applyNumberFormat="1" applyFont="1" applyFill="1" applyBorder="1" applyAlignment="1">
      <alignment wrapText="1"/>
    </xf>
    <xf numFmtId="49" fontId="12" fillId="0" borderId="20" xfId="0" applyNumberFormat="1" applyFont="1" applyFill="1" applyBorder="1"/>
    <xf numFmtId="49" fontId="12" fillId="0" borderId="2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Alignment="1"/>
    <xf numFmtId="0" fontId="15" fillId="0" borderId="0" xfId="0" applyFont="1" applyFill="1" applyAlignment="1"/>
    <xf numFmtId="0" fontId="11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/>
    <xf numFmtId="4" fontId="4" fillId="0" borderId="12" xfId="0" applyNumberFormat="1" applyFont="1" applyBorder="1"/>
    <xf numFmtId="4" fontId="4" fillId="0" borderId="25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left"/>
    </xf>
    <xf numFmtId="4" fontId="6" fillId="0" borderId="27" xfId="0" applyNumberFormat="1" applyFont="1" applyBorder="1" applyAlignment="1">
      <alignment horizontal="left"/>
    </xf>
    <xf numFmtId="4" fontId="0" fillId="0" borderId="13" xfId="0" applyNumberFormat="1" applyBorder="1"/>
    <xf numFmtId="2" fontId="0" fillId="0" borderId="0" xfId="0" applyNumberFormat="1" applyFill="1"/>
    <xf numFmtId="0" fontId="25" fillId="0" borderId="0" xfId="5" applyFont="1" applyFill="1" applyBorder="1" applyAlignment="1">
      <alignment horizontal="right" vertical="center" wrapText="1"/>
    </xf>
    <xf numFmtId="4" fontId="24" fillId="0" borderId="0" xfId="5" applyNumberFormat="1" applyFont="1" applyFill="1">
      <alignment vertical="top"/>
    </xf>
    <xf numFmtId="0" fontId="17" fillId="0" borderId="0" xfId="6">
      <alignment vertical="top"/>
    </xf>
    <xf numFmtId="4" fontId="18" fillId="0" borderId="0" xfId="6" applyNumberFormat="1" applyFont="1" applyBorder="1" applyAlignment="1">
      <alignment horizontal="right" vertical="top" wrapText="1"/>
    </xf>
    <xf numFmtId="44" fontId="17" fillId="0" borderId="0" xfId="7" applyFont="1" applyAlignment="1">
      <alignment vertical="top"/>
    </xf>
    <xf numFmtId="3" fontId="18" fillId="0" borderId="2" xfId="6" applyNumberFormat="1" applyFont="1" applyBorder="1">
      <alignment vertical="top"/>
    </xf>
    <xf numFmtId="3" fontId="17" fillId="0" borderId="0" xfId="6" applyNumberFormat="1" applyFont="1" applyAlignment="1">
      <alignment horizontal="right" vertical="top" wrapText="1"/>
    </xf>
    <xf numFmtId="3" fontId="17" fillId="0" borderId="2" xfId="6" applyNumberFormat="1" applyBorder="1">
      <alignment vertical="top"/>
    </xf>
    <xf numFmtId="1" fontId="17" fillId="0" borderId="0" xfId="6" applyNumberFormat="1">
      <alignment vertical="top"/>
    </xf>
    <xf numFmtId="0" fontId="31" fillId="0" borderId="0" xfId="6" applyFont="1" applyAlignment="1">
      <alignment horizontal="center" vertical="top"/>
    </xf>
    <xf numFmtId="0" fontId="31" fillId="0" borderId="0" xfId="6" applyFont="1" applyAlignment="1">
      <alignment horizontal="center" vertical="top" readingOrder="1"/>
    </xf>
    <xf numFmtId="0" fontId="32" fillId="0" borderId="0" xfId="6" applyFont="1" applyAlignment="1">
      <alignment horizontal="center" vertical="top" readingOrder="1"/>
    </xf>
    <xf numFmtId="0" fontId="31" fillId="0" borderId="0" xfId="6" applyFont="1" applyAlignment="1">
      <alignment horizontal="center" vertical="top" wrapText="1" readingOrder="1"/>
    </xf>
    <xf numFmtId="0" fontId="31" fillId="0" borderId="0" xfId="6" applyFont="1" applyAlignment="1">
      <alignment horizontal="right" vertical="top" wrapText="1" readingOrder="1"/>
    </xf>
    <xf numFmtId="0" fontId="31" fillId="0" borderId="0" xfId="6" applyFont="1" applyAlignment="1">
      <alignment horizontal="left" vertical="top" wrapText="1" readingOrder="1"/>
    </xf>
    <xf numFmtId="0" fontId="32" fillId="0" borderId="0" xfId="6" applyFont="1">
      <alignment vertical="top"/>
    </xf>
    <xf numFmtId="0" fontId="33" fillId="0" borderId="0" xfId="0" quotePrefix="1" applyFont="1" applyAlignment="1">
      <alignment horizontal="left"/>
    </xf>
    <xf numFmtId="2" fontId="23" fillId="0" borderId="0" xfId="5" applyNumberFormat="1">
      <alignment vertical="top"/>
    </xf>
    <xf numFmtId="4" fontId="25" fillId="5" borderId="0" xfId="5" applyNumberFormat="1" applyFont="1" applyFill="1" applyBorder="1" applyAlignment="1">
      <alignment vertical="top" wrapText="1" readingOrder="1"/>
    </xf>
    <xf numFmtId="0" fontId="24" fillId="0" borderId="0" xfId="5" applyFont="1" applyAlignment="1">
      <alignment horizontal="left" vertical="top" wrapText="1"/>
    </xf>
    <xf numFmtId="4" fontId="24" fillId="0" borderId="0" xfId="5" applyNumberFormat="1" applyFont="1" applyFill="1" applyAlignment="1">
      <alignment horizontal="right" vertical="top" wrapText="1"/>
    </xf>
    <xf numFmtId="0" fontId="28" fillId="0" borderId="0" xfId="0" applyFont="1"/>
    <xf numFmtId="0" fontId="24" fillId="0" borderId="0" xfId="5" applyFont="1">
      <alignment vertical="top"/>
    </xf>
    <xf numFmtId="0" fontId="25" fillId="0" borderId="0" xfId="5" applyFont="1" applyFill="1" applyAlignment="1">
      <alignment horizontal="center" vertical="top" wrapText="1" readingOrder="1"/>
    </xf>
    <xf numFmtId="0" fontId="28" fillId="0" borderId="0" xfId="0" applyFont="1" applyFill="1"/>
    <xf numFmtId="0" fontId="24" fillId="0" borderId="0" xfId="5" applyFont="1" applyFill="1">
      <alignment vertical="top"/>
    </xf>
    <xf numFmtId="0" fontId="24" fillId="0" borderId="0" xfId="5" applyFont="1" applyFill="1" applyAlignment="1">
      <alignment horizontal="center" vertical="top" wrapText="1" readingOrder="1"/>
    </xf>
    <xf numFmtId="0" fontId="24" fillId="0" borderId="0" xfId="5" applyFont="1" applyFill="1" applyAlignment="1">
      <alignment horizontal="left" vertical="top" wrapText="1" readingOrder="1"/>
    </xf>
    <xf numFmtId="4" fontId="2" fillId="0" borderId="13" xfId="0" applyNumberFormat="1" applyFont="1" applyBorder="1" applyAlignment="1">
      <alignment horizontal="left"/>
    </xf>
    <xf numFmtId="4" fontId="24" fillId="0" borderId="0" xfId="5" applyNumberFormat="1" applyFont="1" applyFill="1" applyBorder="1" applyAlignment="1">
      <alignment vertical="top" wrapText="1" readingOrder="1"/>
    </xf>
    <xf numFmtId="4" fontId="24" fillId="0" borderId="0" xfId="5" applyNumberFormat="1" applyFont="1" applyFill="1" applyBorder="1">
      <alignment vertical="top"/>
    </xf>
    <xf numFmtId="0" fontId="24" fillId="0" borderId="0" xfId="5" applyFont="1" applyFill="1" applyBorder="1">
      <alignment vertical="top"/>
    </xf>
    <xf numFmtId="4" fontId="25" fillId="0" borderId="0" xfId="5" applyNumberFormat="1" applyFont="1" applyFill="1" applyBorder="1" applyAlignment="1">
      <alignment vertical="top" wrapText="1" readingOrder="1"/>
    </xf>
    <xf numFmtId="4" fontId="25" fillId="0" borderId="0" xfId="5" applyNumberFormat="1" applyFont="1" applyFill="1" applyBorder="1">
      <alignment vertical="top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0" fillId="0" borderId="20" xfId="0" applyBorder="1"/>
    <xf numFmtId="0" fontId="0" fillId="0" borderId="28" xfId="0" applyBorder="1"/>
    <xf numFmtId="0" fontId="36" fillId="0" borderId="0" xfId="0" applyFont="1" applyBorder="1"/>
    <xf numFmtId="0" fontId="0" fillId="0" borderId="22" xfId="0" applyBorder="1"/>
    <xf numFmtId="0" fontId="0" fillId="0" borderId="19" xfId="0" applyBorder="1"/>
    <xf numFmtId="0" fontId="0" fillId="0" borderId="27" xfId="0" applyBorder="1"/>
    <xf numFmtId="0" fontId="25" fillId="0" borderId="0" xfId="5" applyFont="1" applyFill="1" applyAlignment="1">
      <alignment horizontal="center" vertical="top" wrapText="1" readingOrder="1"/>
    </xf>
    <xf numFmtId="0" fontId="3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165" fontId="38" fillId="0" borderId="0" xfId="0" applyNumberFormat="1" applyFont="1" applyAlignment="1">
      <alignment horizontal="right" vertical="top" wrapText="1"/>
    </xf>
    <xf numFmtId="4" fontId="37" fillId="0" borderId="24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165" fontId="17" fillId="0" borderId="0" xfId="0" applyNumberFormat="1" applyFont="1" applyAlignment="1">
      <alignment horizontal="right" vertical="top" wrapText="1"/>
    </xf>
    <xf numFmtId="4" fontId="18" fillId="0" borderId="24" xfId="0" applyNumberFormat="1" applyFont="1" applyBorder="1" applyAlignment="1">
      <alignment horizontal="right" vertical="top" wrapText="1"/>
    </xf>
    <xf numFmtId="0" fontId="17" fillId="0" borderId="0" xfId="2">
      <alignment vertical="top"/>
    </xf>
    <xf numFmtId="0" fontId="39" fillId="0" borderId="0" xfId="2" applyFont="1" applyAlignment="1">
      <alignment horizontal="right" vertical="top" wrapText="1" readingOrder="1"/>
    </xf>
    <xf numFmtId="0" fontId="39" fillId="0" borderId="0" xfId="2" applyFont="1" applyAlignment="1">
      <alignment horizontal="left" vertical="top" wrapText="1" readingOrder="1"/>
    </xf>
    <xf numFmtId="0" fontId="18" fillId="0" borderId="0" xfId="2" applyFont="1" applyAlignment="1">
      <alignment horizontal="left" vertical="top" wrapText="1"/>
    </xf>
    <xf numFmtId="1" fontId="17" fillId="0" borderId="0" xfId="2" applyNumberFormat="1" applyFont="1" applyAlignment="1">
      <alignment horizontal="right" vertical="top" wrapText="1"/>
    </xf>
    <xf numFmtId="0" fontId="17" fillId="0" borderId="0" xfId="2" applyFont="1" applyAlignment="1">
      <alignment horizontal="left" vertical="top" wrapText="1"/>
    </xf>
    <xf numFmtId="165" fontId="17" fillId="0" borderId="0" xfId="2" applyNumberFormat="1" applyFont="1" applyAlignment="1">
      <alignment horizontal="right" vertical="top" wrapText="1"/>
    </xf>
    <xf numFmtId="3" fontId="17" fillId="0" borderId="0" xfId="2" applyNumberFormat="1" applyFont="1" applyAlignment="1">
      <alignment horizontal="right" vertical="top" wrapText="1"/>
    </xf>
    <xf numFmtId="4" fontId="18" fillId="0" borderId="24" xfId="2" applyNumberFormat="1" applyFont="1" applyBorder="1" applyAlignment="1">
      <alignment horizontal="right" vertical="top" wrapText="1"/>
    </xf>
    <xf numFmtId="4" fontId="17" fillId="0" borderId="0" xfId="2" applyNumberFormat="1">
      <alignment vertical="top"/>
    </xf>
    <xf numFmtId="3" fontId="17" fillId="0" borderId="0" xfId="2" applyNumberFormat="1">
      <alignment vertical="top"/>
    </xf>
    <xf numFmtId="4" fontId="0" fillId="0" borderId="0" xfId="0" applyNumberFormat="1" applyFill="1"/>
    <xf numFmtId="0" fontId="25" fillId="0" borderId="0" xfId="5" applyFont="1" applyFill="1" applyAlignment="1">
      <alignment horizontal="center" vertical="top" wrapText="1" readingOrder="1"/>
    </xf>
    <xf numFmtId="0" fontId="40" fillId="0" borderId="0" xfId="0" applyFont="1" applyAlignment="1">
      <alignment vertical="center" wrapText="1"/>
    </xf>
    <xf numFmtId="0" fontId="0" fillId="0" borderId="0" xfId="0" applyNumberFormat="1"/>
    <xf numFmtId="0" fontId="28" fillId="0" borderId="0" xfId="0" applyNumberFormat="1" applyFont="1" applyAlignment="1">
      <alignment vertical="top"/>
    </xf>
    <xf numFmtId="0" fontId="28" fillId="0" borderId="0" xfId="0" applyNumberFormat="1" applyFont="1"/>
    <xf numFmtId="0" fontId="41" fillId="0" borderId="0" xfId="0" applyFont="1"/>
    <xf numFmtId="0" fontId="29" fillId="0" borderId="0" xfId="0" applyFont="1" applyAlignment="1">
      <alignment vertical="top" readingOrder="1"/>
    </xf>
    <xf numFmtId="0" fontId="29" fillId="0" borderId="0" xfId="0" applyFont="1" applyAlignment="1">
      <alignment vertical="top"/>
    </xf>
    <xf numFmtId="0" fontId="29" fillId="6" borderId="0" xfId="0" applyFont="1" applyFill="1" applyAlignment="1">
      <alignment vertical="top"/>
    </xf>
    <xf numFmtId="49" fontId="29" fillId="0" borderId="0" xfId="0" applyNumberFormat="1" applyFont="1" applyAlignment="1">
      <alignment vertical="top"/>
    </xf>
    <xf numFmtId="0" fontId="24" fillId="0" borderId="0" xfId="0" applyFont="1" applyAlignment="1">
      <alignment vertical="top" readingOrder="1"/>
    </xf>
    <xf numFmtId="0" fontId="42" fillId="0" borderId="0" xfId="0" applyFont="1"/>
    <xf numFmtId="0" fontId="24" fillId="0" borderId="0" xfId="0" applyFont="1" applyAlignment="1">
      <alignment vertical="top"/>
    </xf>
    <xf numFmtId="0" fontId="24" fillId="6" borderId="0" xfId="0" applyFont="1" applyFill="1" applyAlignment="1">
      <alignment vertical="top"/>
    </xf>
    <xf numFmtId="49" fontId="24" fillId="0" borderId="0" xfId="0" applyNumberFormat="1" applyFont="1" applyAlignment="1">
      <alignment vertical="top"/>
    </xf>
    <xf numFmtId="4" fontId="28" fillId="0" borderId="0" xfId="0" applyNumberFormat="1" applyFont="1"/>
    <xf numFmtId="0" fontId="24" fillId="0" borderId="0" xfId="0" applyFont="1" applyAlignment="1">
      <alignment vertical="top" wrapText="1"/>
    </xf>
    <xf numFmtId="4" fontId="28" fillId="0" borderId="0" xfId="0" applyNumberFormat="1" applyFont="1" applyFill="1"/>
    <xf numFmtId="49" fontId="24" fillId="6" borderId="0" xfId="0" applyNumberFormat="1" applyFont="1" applyFill="1" applyAlignment="1">
      <alignment vertical="top"/>
    </xf>
    <xf numFmtId="4" fontId="28" fillId="0" borderId="0" xfId="0" applyNumberFormat="1" applyFont="1" applyAlignment="1">
      <alignment vertical="top"/>
    </xf>
    <xf numFmtId="4" fontId="28" fillId="6" borderId="0" xfId="0" applyNumberFormat="1" applyFont="1" applyFill="1" applyAlignment="1">
      <alignment vertical="top"/>
    </xf>
    <xf numFmtId="3" fontId="0" fillId="0" borderId="0" xfId="0" applyNumberFormat="1" applyAlignment="1">
      <alignment vertical="top"/>
    </xf>
    <xf numFmtId="3" fontId="17" fillId="0" borderId="0" xfId="0" applyNumberFormat="1" applyFont="1" applyAlignment="1">
      <alignment horizontal="right" vertical="top" wrapText="1"/>
    </xf>
    <xf numFmtId="3" fontId="0" fillId="0" borderId="2" xfId="0" applyNumberFormat="1" applyBorder="1" applyAlignment="1">
      <alignment vertical="top"/>
    </xf>
    <xf numFmtId="1" fontId="17" fillId="0" borderId="0" xfId="0" applyNumberFormat="1" applyFont="1" applyAlignment="1">
      <alignment horizontal="right" vertical="top" wrapText="1"/>
    </xf>
    <xf numFmtId="0" fontId="0" fillId="0" borderId="2" xfId="0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" fillId="0" borderId="1" xfId="4" applyBorder="1" applyAlignment="1">
      <alignment horizontal="center"/>
    </xf>
    <xf numFmtId="3" fontId="2" fillId="0" borderId="8" xfId="4" applyNumberFormat="1" applyBorder="1"/>
    <xf numFmtId="4" fontId="0" fillId="0" borderId="13" xfId="0" applyNumberFormat="1" applyBorder="1" applyAlignment="1">
      <alignment horizontal="left"/>
    </xf>
    <xf numFmtId="4" fontId="3" fillId="0" borderId="0" xfId="0" applyNumberFormat="1" applyFont="1"/>
    <xf numFmtId="0" fontId="2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49" fontId="5" fillId="0" borderId="21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4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9" fillId="2" borderId="0" xfId="4" applyFont="1" applyFill="1" applyAlignment="1">
      <alignment horizontal="center"/>
    </xf>
    <xf numFmtId="0" fontId="25" fillId="0" borderId="0" xfId="5" applyFont="1" applyFill="1" applyAlignment="1">
      <alignment horizontal="center" vertical="top" wrapText="1" readingOrder="1"/>
    </xf>
    <xf numFmtId="0" fontId="30" fillId="4" borderId="0" xfId="5" applyFont="1" applyFill="1" applyAlignment="1">
      <alignment horizontal="center" vertical="top" wrapText="1" readingOrder="1"/>
    </xf>
    <xf numFmtId="0" fontId="27" fillId="0" borderId="0" xfId="5" applyFont="1" applyAlignment="1">
      <alignment horizontal="center" vertical="top" wrapText="1" readingOrder="1"/>
    </xf>
    <xf numFmtId="0" fontId="17" fillId="0" borderId="0" xfId="6" applyAlignment="1">
      <alignment horizontal="center" vertical="top"/>
    </xf>
    <xf numFmtId="3" fontId="17" fillId="0" borderId="0" xfId="2" applyNumberFormat="1" applyFont="1" applyAlignment="1">
      <alignment horizontal="right" vertical="top" wrapText="1"/>
    </xf>
    <xf numFmtId="0" fontId="17" fillId="0" borderId="0" xfId="5" applyFont="1" applyAlignment="1">
      <alignment horizontal="center" vertical="top"/>
    </xf>
  </cellXfs>
  <cellStyles count="8">
    <cellStyle name="Euro" xfId="1"/>
    <cellStyle name="Moneda 2" xfId="7"/>
    <cellStyle name="Normal" xfId="0" builtinId="0"/>
    <cellStyle name="Normal 2" xfId="2"/>
    <cellStyle name="Normal 3" xfId="3"/>
    <cellStyle name="Normal 4" xfId="4"/>
    <cellStyle name="Normal 5" xfId="5"/>
    <cellStyle name="Normal 5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6</xdr:row>
      <xdr:rowOff>104775</xdr:rowOff>
    </xdr:from>
    <xdr:to>
      <xdr:col>6</xdr:col>
      <xdr:colOff>714375</xdr:colOff>
      <xdr:row>22</xdr:row>
      <xdr:rowOff>95250</xdr:rowOff>
    </xdr:to>
    <xdr:pic>
      <xdr:nvPicPr>
        <xdr:cNvPr id="2" name="1 Imagen" descr="logo ITESRC (Weld)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9825" y="1619250"/>
          <a:ext cx="2876550" cy="2581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1" workbookViewId="0">
      <selection activeCell="K19" sqref="K19"/>
    </sheetView>
  </sheetViews>
  <sheetFormatPr baseColWidth="10" defaultRowHeight="12.75" x14ac:dyDescent="0.2"/>
  <cols>
    <col min="11" max="11" width="7.28515625" customWidth="1"/>
  </cols>
  <sheetData>
    <row r="1" spans="1:11" x14ac:dyDescent="0.2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50.25" customHeight="1" x14ac:dyDescent="0.35">
      <c r="A2" s="202"/>
      <c r="B2" s="263" t="s">
        <v>737</v>
      </c>
      <c r="C2" s="263"/>
      <c r="D2" s="263"/>
      <c r="E2" s="263"/>
      <c r="F2" s="263"/>
      <c r="G2" s="263"/>
      <c r="H2" s="263"/>
      <c r="I2" s="263"/>
      <c r="J2" s="10"/>
      <c r="K2" s="203"/>
    </row>
    <row r="3" spans="1:11" ht="18" x14ac:dyDescent="0.25">
      <c r="A3" s="202"/>
      <c r="B3" s="262" t="s">
        <v>738</v>
      </c>
      <c r="C3" s="262"/>
      <c r="D3" s="262"/>
      <c r="E3" s="262"/>
      <c r="F3" s="262"/>
      <c r="G3" s="262"/>
      <c r="H3" s="262"/>
      <c r="I3" s="262"/>
      <c r="J3" s="10"/>
      <c r="K3" s="203"/>
    </row>
    <row r="4" spans="1:11" x14ac:dyDescent="0.2">
      <c r="A4" s="202"/>
      <c r="B4" s="10"/>
      <c r="C4" s="10"/>
      <c r="D4" s="10"/>
      <c r="E4" s="10"/>
      <c r="F4" s="10"/>
      <c r="G4" s="10"/>
      <c r="H4" s="10"/>
      <c r="I4" s="10"/>
      <c r="J4" s="10"/>
      <c r="K4" s="203"/>
    </row>
    <row r="5" spans="1:11" x14ac:dyDescent="0.2">
      <c r="A5" s="202"/>
      <c r="B5" s="10"/>
      <c r="C5" s="10"/>
      <c r="D5" s="10"/>
      <c r="E5" s="10"/>
      <c r="F5" s="10"/>
      <c r="G5" s="10"/>
      <c r="H5" s="10"/>
      <c r="I5" s="10"/>
      <c r="J5" s="10"/>
      <c r="K5" s="203"/>
    </row>
    <row r="6" spans="1:11" x14ac:dyDescent="0.2">
      <c r="A6" s="202"/>
      <c r="B6" s="10"/>
      <c r="C6" s="10"/>
      <c r="D6" s="10"/>
      <c r="E6" s="10"/>
      <c r="F6" s="10"/>
      <c r="G6" s="10"/>
      <c r="H6" s="10"/>
      <c r="I6" s="10"/>
      <c r="J6" s="10"/>
      <c r="K6" s="203"/>
    </row>
    <row r="7" spans="1:11" x14ac:dyDescent="0.2">
      <c r="A7" s="202"/>
      <c r="B7" s="10"/>
      <c r="C7" s="10"/>
      <c r="D7" s="10"/>
      <c r="E7" s="10"/>
      <c r="F7" s="10"/>
      <c r="G7" s="10"/>
      <c r="H7" s="10"/>
      <c r="I7" s="10"/>
      <c r="J7" s="10"/>
      <c r="K7" s="203"/>
    </row>
    <row r="8" spans="1:11" x14ac:dyDescent="0.2">
      <c r="A8" s="202"/>
      <c r="B8" s="10"/>
      <c r="C8" s="10"/>
      <c r="D8" s="10"/>
      <c r="E8" s="10"/>
      <c r="F8" s="10"/>
      <c r="G8" s="10"/>
      <c r="H8" s="10"/>
      <c r="I8" s="10"/>
      <c r="J8" s="10"/>
      <c r="K8" s="203"/>
    </row>
    <row r="9" spans="1:11" x14ac:dyDescent="0.2">
      <c r="A9" s="202"/>
      <c r="B9" s="10"/>
      <c r="C9" s="10"/>
      <c r="D9" s="10"/>
      <c r="E9" s="10"/>
      <c r="F9" s="10"/>
      <c r="G9" s="10"/>
      <c r="H9" s="10"/>
      <c r="I9" s="10"/>
      <c r="J9" s="10"/>
      <c r="K9" s="203"/>
    </row>
    <row r="10" spans="1:11" x14ac:dyDescent="0.2">
      <c r="A10" s="202"/>
      <c r="B10" s="10"/>
      <c r="C10" s="10"/>
      <c r="D10" s="10"/>
      <c r="E10" s="10"/>
      <c r="F10" s="10"/>
      <c r="G10" s="10"/>
      <c r="H10" s="10"/>
      <c r="I10" s="10"/>
      <c r="J10" s="10"/>
      <c r="K10" s="203"/>
    </row>
    <row r="11" spans="1:11" x14ac:dyDescent="0.2">
      <c r="A11" s="202"/>
      <c r="B11" s="10"/>
      <c r="C11" s="10"/>
      <c r="D11" s="10"/>
      <c r="E11" s="10"/>
      <c r="F11" s="10"/>
      <c r="G11" s="10"/>
      <c r="H11" s="10"/>
      <c r="I11" s="10"/>
      <c r="J11" s="10"/>
      <c r="K11" s="203"/>
    </row>
    <row r="12" spans="1:11" x14ac:dyDescent="0.2">
      <c r="A12" s="202"/>
      <c r="B12" s="10"/>
      <c r="C12" s="10"/>
      <c r="D12" s="10"/>
      <c r="E12" s="10"/>
      <c r="F12" s="10"/>
      <c r="G12" s="10"/>
      <c r="H12" s="10"/>
      <c r="I12" s="10"/>
      <c r="J12" s="10"/>
      <c r="K12" s="203"/>
    </row>
    <row r="13" spans="1:11" x14ac:dyDescent="0.2">
      <c r="A13" s="202"/>
      <c r="B13" s="10"/>
      <c r="C13" s="10"/>
      <c r="D13" s="10"/>
      <c r="E13" s="10"/>
      <c r="F13" s="10"/>
      <c r="G13" s="10"/>
      <c r="H13" s="10"/>
      <c r="I13" s="10"/>
      <c r="J13" s="10"/>
      <c r="K13" s="203"/>
    </row>
    <row r="14" spans="1:11" x14ac:dyDescent="0.2">
      <c r="A14" s="202"/>
      <c r="B14" s="10"/>
      <c r="C14" s="10"/>
      <c r="D14" s="10"/>
      <c r="E14" s="10"/>
      <c r="F14" s="10"/>
      <c r="G14" s="10"/>
      <c r="H14" s="10"/>
      <c r="I14" s="10"/>
      <c r="J14" s="10"/>
      <c r="K14" s="203"/>
    </row>
    <row r="15" spans="1:11" x14ac:dyDescent="0.2">
      <c r="A15" s="202"/>
      <c r="B15" s="10"/>
      <c r="C15" s="10"/>
      <c r="D15" s="10"/>
      <c r="E15" s="10"/>
      <c r="F15" s="10"/>
      <c r="G15" s="10"/>
      <c r="H15" s="10"/>
      <c r="I15" s="10"/>
      <c r="J15" s="10"/>
      <c r="K15" s="203"/>
    </row>
    <row r="16" spans="1:11" x14ac:dyDescent="0.2">
      <c r="A16" s="202"/>
      <c r="B16" s="10"/>
      <c r="C16" s="10"/>
      <c r="D16" s="10"/>
      <c r="E16" s="10"/>
      <c r="F16" s="10"/>
      <c r="G16" s="10"/>
      <c r="H16" s="10"/>
      <c r="I16" s="10"/>
      <c r="J16" s="10"/>
      <c r="K16" s="203"/>
    </row>
    <row r="17" spans="1:11" x14ac:dyDescent="0.2">
      <c r="A17" s="202"/>
      <c r="B17" s="10"/>
      <c r="C17" s="10"/>
      <c r="D17" s="10"/>
      <c r="E17" s="10"/>
      <c r="F17" s="10"/>
      <c r="G17" s="10"/>
      <c r="H17" s="10"/>
      <c r="I17" s="10"/>
      <c r="J17" s="10"/>
      <c r="K17" s="203"/>
    </row>
    <row r="18" spans="1:11" x14ac:dyDescent="0.2">
      <c r="A18" s="202"/>
      <c r="B18" s="10"/>
      <c r="C18" s="10"/>
      <c r="D18" s="10"/>
      <c r="E18" s="10"/>
      <c r="F18" s="10"/>
      <c r="G18" s="10"/>
      <c r="H18" s="10"/>
      <c r="I18" s="10"/>
      <c r="J18" s="10"/>
      <c r="K18" s="203"/>
    </row>
    <row r="19" spans="1:11" x14ac:dyDescent="0.2">
      <c r="A19" s="202"/>
      <c r="B19" s="10"/>
      <c r="C19" s="10"/>
      <c r="D19" s="10"/>
      <c r="E19" s="10"/>
      <c r="F19" s="10"/>
      <c r="G19" s="10"/>
      <c r="H19" s="10"/>
      <c r="I19" s="10"/>
      <c r="J19" s="10"/>
      <c r="K19" s="203"/>
    </row>
    <row r="20" spans="1:11" x14ac:dyDescent="0.2">
      <c r="A20" s="202"/>
      <c r="B20" s="10"/>
      <c r="C20" s="10"/>
      <c r="D20" s="10"/>
      <c r="E20" s="10"/>
      <c r="F20" s="10"/>
      <c r="G20" s="10"/>
      <c r="H20" s="10"/>
      <c r="I20" s="10"/>
      <c r="J20" s="10"/>
      <c r="K20" s="203"/>
    </row>
    <row r="21" spans="1:11" x14ac:dyDescent="0.2">
      <c r="A21" s="202"/>
      <c r="B21" s="10"/>
      <c r="C21" s="10"/>
      <c r="D21" s="10"/>
      <c r="E21" s="10"/>
      <c r="F21" s="10"/>
      <c r="G21" s="10"/>
      <c r="H21" s="10"/>
      <c r="I21" s="10"/>
      <c r="J21" s="10"/>
      <c r="K21" s="203"/>
    </row>
    <row r="22" spans="1:11" x14ac:dyDescent="0.2">
      <c r="A22" s="202"/>
      <c r="B22" s="10"/>
      <c r="C22" s="10"/>
      <c r="D22" s="10"/>
      <c r="E22" s="10"/>
      <c r="F22" s="10"/>
      <c r="G22" s="10"/>
      <c r="H22" s="10"/>
      <c r="I22" s="10"/>
      <c r="J22" s="10"/>
      <c r="K22" s="203"/>
    </row>
    <row r="23" spans="1:11" x14ac:dyDescent="0.2">
      <c r="A23" s="202"/>
      <c r="B23" s="10"/>
      <c r="C23" s="10"/>
      <c r="D23" s="10"/>
      <c r="E23" s="10"/>
      <c r="F23" s="10"/>
      <c r="G23" s="10"/>
      <c r="H23" s="10"/>
      <c r="I23" s="10"/>
      <c r="J23" s="10"/>
      <c r="K23" s="203"/>
    </row>
    <row r="24" spans="1:11" x14ac:dyDescent="0.2">
      <c r="A24" s="202"/>
      <c r="B24" s="10"/>
      <c r="C24" s="10"/>
      <c r="D24" s="10"/>
      <c r="E24" s="10"/>
      <c r="F24" s="10"/>
      <c r="G24" s="10"/>
      <c r="H24" s="10"/>
      <c r="I24" s="10"/>
      <c r="J24" s="10"/>
      <c r="K24" s="203"/>
    </row>
    <row r="25" spans="1:11" x14ac:dyDescent="0.2">
      <c r="A25" s="202"/>
      <c r="B25" s="10"/>
      <c r="C25" s="10"/>
      <c r="D25" s="10"/>
      <c r="E25" s="10"/>
      <c r="F25" s="10"/>
      <c r="G25" s="10"/>
      <c r="H25" s="10"/>
      <c r="I25" s="10"/>
      <c r="J25" s="10"/>
      <c r="K25" s="203"/>
    </row>
    <row r="26" spans="1:11" x14ac:dyDescent="0.2">
      <c r="A26" s="202"/>
      <c r="B26" s="10"/>
      <c r="C26" s="10"/>
      <c r="D26" s="10"/>
      <c r="E26" s="10"/>
      <c r="F26" s="10"/>
      <c r="G26" s="10"/>
      <c r="H26" s="10"/>
      <c r="I26" s="10"/>
      <c r="J26" s="10"/>
      <c r="K26" s="203"/>
    </row>
    <row r="27" spans="1:11" x14ac:dyDescent="0.2">
      <c r="A27" s="202"/>
      <c r="B27" s="10"/>
      <c r="C27" s="10"/>
      <c r="D27" s="10"/>
      <c r="E27" s="10"/>
      <c r="F27" s="10"/>
      <c r="G27" s="10"/>
      <c r="H27" s="10"/>
      <c r="I27" s="10"/>
      <c r="J27" s="10"/>
      <c r="K27" s="203"/>
    </row>
    <row r="28" spans="1:11" x14ac:dyDescent="0.2">
      <c r="A28" s="202"/>
      <c r="B28" s="10"/>
      <c r="C28" s="10"/>
      <c r="D28" s="10"/>
      <c r="E28" s="10"/>
      <c r="F28" s="10"/>
      <c r="G28" s="10"/>
      <c r="H28" s="10"/>
      <c r="I28" s="10"/>
      <c r="J28" s="10"/>
      <c r="K28" s="203"/>
    </row>
    <row r="29" spans="1:11" ht="25.5" x14ac:dyDescent="0.35">
      <c r="A29" s="202"/>
      <c r="B29" s="261" t="s">
        <v>1120</v>
      </c>
      <c r="C29" s="261"/>
      <c r="D29" s="261"/>
      <c r="E29" s="261"/>
      <c r="F29" s="261"/>
      <c r="G29" s="261"/>
      <c r="H29" s="261"/>
      <c r="I29" s="261"/>
      <c r="J29" s="10"/>
      <c r="K29" s="203"/>
    </row>
    <row r="30" spans="1:11" ht="18" x14ac:dyDescent="0.25">
      <c r="A30" s="202"/>
      <c r="B30" s="262" t="s">
        <v>736</v>
      </c>
      <c r="C30" s="262"/>
      <c r="D30" s="262"/>
      <c r="E30" s="262"/>
      <c r="F30" s="262"/>
      <c r="G30" s="262"/>
      <c r="H30" s="262"/>
      <c r="I30" s="262"/>
      <c r="J30" s="10"/>
      <c r="K30" s="203"/>
    </row>
    <row r="31" spans="1:11" x14ac:dyDescent="0.2">
      <c r="A31" s="202"/>
      <c r="B31" s="204"/>
      <c r="C31" s="204"/>
      <c r="D31" s="204"/>
      <c r="E31" s="204"/>
      <c r="F31" s="204"/>
      <c r="G31" s="204"/>
      <c r="H31" s="204"/>
      <c r="I31" s="204"/>
      <c r="J31" s="10"/>
      <c r="K31" s="203"/>
    </row>
    <row r="32" spans="1:11" x14ac:dyDescent="0.2">
      <c r="A32" s="202"/>
      <c r="B32" s="204"/>
      <c r="C32" s="204"/>
      <c r="D32" s="264" t="s">
        <v>1129</v>
      </c>
      <c r="E32" s="264"/>
      <c r="F32" s="264"/>
      <c r="G32" s="264"/>
      <c r="H32" s="204"/>
      <c r="I32" s="204"/>
      <c r="J32" s="10"/>
      <c r="K32" s="203"/>
    </row>
    <row r="33" spans="1:11" x14ac:dyDescent="0.2">
      <c r="A33" s="202"/>
      <c r="B33" s="10"/>
      <c r="C33" s="10"/>
      <c r="D33" s="10"/>
      <c r="E33" s="10"/>
      <c r="F33" s="10"/>
      <c r="G33" s="10"/>
      <c r="H33" s="10"/>
      <c r="I33" s="10"/>
      <c r="J33" s="10"/>
      <c r="K33" s="203"/>
    </row>
    <row r="34" spans="1:11" x14ac:dyDescent="0.2">
      <c r="A34" s="202"/>
      <c r="B34" s="10"/>
      <c r="C34" s="10"/>
      <c r="D34" s="10"/>
      <c r="E34" s="10"/>
      <c r="F34" s="10"/>
      <c r="G34" s="10"/>
      <c r="H34" s="10"/>
      <c r="I34" s="10"/>
      <c r="J34" s="10"/>
      <c r="K34" s="203"/>
    </row>
    <row r="35" spans="1:11" ht="13.5" thickBot="1" x14ac:dyDescent="0.25">
      <c r="A35" s="205"/>
      <c r="B35" s="206"/>
      <c r="C35" s="206"/>
      <c r="D35" s="206"/>
      <c r="E35" s="206"/>
      <c r="F35" s="206"/>
      <c r="G35" s="206"/>
      <c r="H35" s="206"/>
      <c r="I35" s="206"/>
      <c r="J35" s="206"/>
      <c r="K35" s="207"/>
    </row>
  </sheetData>
  <mergeCells count="5">
    <mergeCell ref="B29:I29"/>
    <mergeCell ref="B30:I30"/>
    <mergeCell ref="B2:I2"/>
    <mergeCell ref="B3:I3"/>
    <mergeCell ref="D32:G32"/>
  </mergeCells>
  <pageMargins left="0.74" right="0.42" top="0.74803149606299213" bottom="0.74803149606299213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topLeftCell="A4" zoomScaleNormal="100" workbookViewId="0">
      <selection activeCell="D24" sqref="D24"/>
    </sheetView>
  </sheetViews>
  <sheetFormatPr baseColWidth="10" defaultRowHeight="12.75" x14ac:dyDescent="0.2"/>
  <cols>
    <col min="1" max="1" width="1.140625" customWidth="1"/>
    <col min="2" max="2" width="7.7109375" customWidth="1"/>
    <col min="3" max="3" width="70.7109375" customWidth="1"/>
    <col min="4" max="4" width="20.28515625" customWidth="1"/>
    <col min="5" max="5" width="13.140625" bestFit="1" customWidth="1"/>
    <col min="6" max="6" width="12.7109375" bestFit="1" customWidth="1"/>
  </cols>
  <sheetData>
    <row r="1" spans="1:4" ht="20.25" customHeight="1" x14ac:dyDescent="0.2">
      <c r="D1" s="8"/>
    </row>
    <row r="2" spans="1:4" x14ac:dyDescent="0.2">
      <c r="B2" s="267"/>
      <c r="C2" s="267"/>
      <c r="D2" s="267"/>
    </row>
    <row r="3" spans="1:4" ht="21" customHeight="1" x14ac:dyDescent="0.2"/>
    <row r="4" spans="1:4" ht="15.75" x14ac:dyDescent="0.25">
      <c r="B4" s="265" t="s">
        <v>1123</v>
      </c>
      <c r="C4" s="265"/>
      <c r="D4" s="265"/>
    </row>
    <row r="5" spans="1:4" x14ac:dyDescent="0.2">
      <c r="B5" s="267" t="s">
        <v>18</v>
      </c>
      <c r="C5" s="267"/>
      <c r="D5" s="267"/>
    </row>
    <row r="6" spans="1:4" ht="16.5" customHeight="1" x14ac:dyDescent="0.2"/>
    <row r="7" spans="1:4" ht="16.5" customHeight="1" x14ac:dyDescent="0.2">
      <c r="B7" t="s">
        <v>504</v>
      </c>
    </row>
    <row r="8" spans="1:4" ht="30.75" customHeight="1" x14ac:dyDescent="0.2"/>
    <row r="9" spans="1:4" ht="17.25" customHeight="1" x14ac:dyDescent="0.25">
      <c r="B9" s="271" t="s">
        <v>48</v>
      </c>
      <c r="C9" s="271"/>
      <c r="D9" s="271"/>
    </row>
    <row r="10" spans="1:4" ht="10.5" customHeight="1" x14ac:dyDescent="0.2">
      <c r="A10" s="4"/>
      <c r="B10" s="4"/>
      <c r="C10" s="6"/>
      <c r="D10" s="4"/>
    </row>
    <row r="11" spans="1:4" ht="6.75" customHeight="1" x14ac:dyDescent="0.2">
      <c r="B11" s="4"/>
    </row>
    <row r="12" spans="1:4" ht="7.5" customHeight="1" x14ac:dyDescent="0.2">
      <c r="B12" s="4"/>
    </row>
    <row r="13" spans="1:4" ht="18" customHeight="1" x14ac:dyDescent="0.2">
      <c r="D13" s="74" t="s">
        <v>5</v>
      </c>
    </row>
    <row r="14" spans="1:4" ht="18" customHeight="1" x14ac:dyDescent="0.2">
      <c r="B14" s="41" t="s">
        <v>10</v>
      </c>
      <c r="C14" s="41" t="s">
        <v>29</v>
      </c>
      <c r="D14" s="41" t="s">
        <v>30</v>
      </c>
    </row>
    <row r="15" spans="1:4" x14ac:dyDescent="0.2">
      <c r="B15" s="30"/>
      <c r="C15" s="19" t="s">
        <v>49</v>
      </c>
      <c r="D15" s="42">
        <v>34354015.619999997</v>
      </c>
    </row>
    <row r="16" spans="1:4" x14ac:dyDescent="0.2">
      <c r="B16" s="21"/>
      <c r="C16" s="20" t="s">
        <v>50</v>
      </c>
      <c r="D16" s="42">
        <v>34354015.619999997</v>
      </c>
    </row>
    <row r="17" spans="2:4" x14ac:dyDescent="0.2">
      <c r="B17" s="21"/>
      <c r="C17" s="20" t="s">
        <v>51</v>
      </c>
      <c r="D17" s="43">
        <v>13992046.76</v>
      </c>
    </row>
    <row r="18" spans="2:4" x14ac:dyDescent="0.2">
      <c r="B18" s="21"/>
      <c r="C18" s="20"/>
      <c r="D18" s="43"/>
    </row>
    <row r="19" spans="2:4" x14ac:dyDescent="0.2">
      <c r="B19" s="21"/>
      <c r="C19" s="20"/>
      <c r="D19" s="43"/>
    </row>
    <row r="20" spans="2:4" x14ac:dyDescent="0.2">
      <c r="B20" s="21"/>
      <c r="C20" s="20"/>
      <c r="D20" s="43"/>
    </row>
    <row r="21" spans="2:4" x14ac:dyDescent="0.2">
      <c r="B21" s="21"/>
      <c r="C21" s="20"/>
      <c r="D21" s="43"/>
    </row>
    <row r="22" spans="2:4" x14ac:dyDescent="0.2">
      <c r="B22" s="21"/>
      <c r="C22" s="31"/>
      <c r="D22" s="44"/>
    </row>
    <row r="23" spans="2:4" x14ac:dyDescent="0.2">
      <c r="B23" s="21"/>
      <c r="C23" s="20"/>
      <c r="D23" s="43"/>
    </row>
    <row r="24" spans="2:4" x14ac:dyDescent="0.2">
      <c r="B24" s="21"/>
      <c r="C24" s="20"/>
      <c r="D24" s="43"/>
    </row>
    <row r="25" spans="2:4" x14ac:dyDescent="0.2">
      <c r="B25" s="21"/>
      <c r="C25" s="20"/>
      <c r="D25" s="43"/>
    </row>
    <row r="26" spans="2:4" x14ac:dyDescent="0.2">
      <c r="B26" s="21"/>
      <c r="C26" s="20"/>
      <c r="D26" s="43"/>
    </row>
    <row r="27" spans="2:4" x14ac:dyDescent="0.2">
      <c r="B27" s="21"/>
      <c r="C27" s="20"/>
      <c r="D27" s="43"/>
    </row>
    <row r="28" spans="2:4" x14ac:dyDescent="0.2">
      <c r="B28" s="21"/>
      <c r="C28" s="20"/>
      <c r="D28" s="43"/>
    </row>
    <row r="29" spans="2:4" x14ac:dyDescent="0.2">
      <c r="B29" s="21"/>
      <c r="C29" s="20"/>
      <c r="D29" s="43"/>
    </row>
    <row r="30" spans="2:4" x14ac:dyDescent="0.2">
      <c r="B30" s="21"/>
      <c r="C30" s="20"/>
      <c r="D30" s="43"/>
    </row>
    <row r="31" spans="2:4" x14ac:dyDescent="0.2">
      <c r="B31" s="21"/>
      <c r="C31" s="20"/>
      <c r="D31" s="43"/>
    </row>
    <row r="32" spans="2:4" x14ac:dyDescent="0.2">
      <c r="B32" s="21"/>
      <c r="C32" s="20"/>
      <c r="D32" s="43"/>
    </row>
    <row r="33" spans="1:6" x14ac:dyDescent="0.2">
      <c r="B33" s="21"/>
      <c r="C33" s="20"/>
      <c r="D33" s="43"/>
    </row>
    <row r="34" spans="1:6" x14ac:dyDescent="0.2">
      <c r="B34" s="21"/>
      <c r="C34" s="20"/>
      <c r="D34" s="43"/>
    </row>
    <row r="35" spans="1:6" ht="12.75" customHeight="1" x14ac:dyDescent="0.2">
      <c r="B35" s="28"/>
      <c r="C35" s="29"/>
      <c r="D35" s="45"/>
    </row>
    <row r="36" spans="1:6" x14ac:dyDescent="0.2">
      <c r="B36" s="28"/>
      <c r="C36" s="46" t="s">
        <v>8</v>
      </c>
      <c r="D36" s="47">
        <f>SUM(D15:D34)</f>
        <v>82700078</v>
      </c>
      <c r="E36" s="2"/>
    </row>
    <row r="37" spans="1:6" x14ac:dyDescent="0.2">
      <c r="F37" s="2"/>
    </row>
    <row r="39" spans="1:6" x14ac:dyDescent="0.2">
      <c r="A39" s="4"/>
      <c r="B39" s="4"/>
    </row>
  </sheetData>
  <mergeCells count="4">
    <mergeCell ref="B2:D2"/>
    <mergeCell ref="B4:D4"/>
    <mergeCell ref="B5:D5"/>
    <mergeCell ref="B9:D9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rgb="FF92D050"/>
  </sheetPr>
  <dimension ref="A1:F39"/>
  <sheetViews>
    <sheetView topLeftCell="A7" zoomScaleNormal="100" workbookViewId="0">
      <selection activeCell="F33" sqref="F33"/>
    </sheetView>
  </sheetViews>
  <sheetFormatPr baseColWidth="10" defaultRowHeight="12.75" x14ac:dyDescent="0.2"/>
  <cols>
    <col min="1" max="1" width="1.140625" customWidth="1"/>
    <col min="2" max="2" width="7.7109375" customWidth="1"/>
    <col min="3" max="3" width="70.7109375" customWidth="1"/>
    <col min="4" max="4" width="20.28515625" customWidth="1"/>
    <col min="5" max="5" width="13.140625" bestFit="1" customWidth="1"/>
    <col min="6" max="6" width="13.42578125" customWidth="1"/>
  </cols>
  <sheetData>
    <row r="1" spans="1:6" ht="20.25" customHeight="1" x14ac:dyDescent="0.2">
      <c r="D1" s="8"/>
    </row>
    <row r="2" spans="1:6" x14ac:dyDescent="0.2">
      <c r="B2" s="267" t="s">
        <v>125</v>
      </c>
      <c r="C2" s="267"/>
      <c r="D2" s="267"/>
    </row>
    <row r="3" spans="1:6" ht="21" customHeight="1" x14ac:dyDescent="0.2"/>
    <row r="4" spans="1:6" ht="15.75" x14ac:dyDescent="0.25">
      <c r="B4" s="265" t="s">
        <v>1123</v>
      </c>
      <c r="C4" s="265"/>
      <c r="D4" s="265"/>
    </row>
    <row r="5" spans="1:6" x14ac:dyDescent="0.2">
      <c r="B5" s="267" t="s">
        <v>18</v>
      </c>
      <c r="C5" s="267"/>
      <c r="D5" s="267"/>
    </row>
    <row r="6" spans="1:6" ht="16.5" customHeight="1" x14ac:dyDescent="0.2"/>
    <row r="7" spans="1:6" ht="16.5" customHeight="1" x14ac:dyDescent="0.2">
      <c r="B7" t="s">
        <v>504</v>
      </c>
    </row>
    <row r="8" spans="1:6" ht="30.75" customHeight="1" x14ac:dyDescent="0.2"/>
    <row r="9" spans="1:6" ht="17.25" customHeight="1" x14ac:dyDescent="0.25">
      <c r="B9" s="271" t="s">
        <v>87</v>
      </c>
      <c r="C9" s="271"/>
      <c r="D9" s="271"/>
    </row>
    <row r="10" spans="1:6" ht="10.5" customHeight="1" x14ac:dyDescent="0.2">
      <c r="A10" s="4"/>
      <c r="B10" s="4"/>
      <c r="C10" s="6"/>
      <c r="D10" s="4"/>
    </row>
    <row r="11" spans="1:6" ht="6.75" customHeight="1" x14ac:dyDescent="0.2">
      <c r="B11" s="4"/>
    </row>
    <row r="12" spans="1:6" ht="7.5" customHeight="1" x14ac:dyDescent="0.2">
      <c r="B12" s="4"/>
    </row>
    <row r="13" spans="1:6" ht="18" customHeight="1" x14ac:dyDescent="0.2">
      <c r="D13" s="1" t="s">
        <v>5</v>
      </c>
    </row>
    <row r="14" spans="1:6" ht="18" customHeight="1" x14ac:dyDescent="0.2">
      <c r="B14" s="41" t="s">
        <v>10</v>
      </c>
      <c r="C14" s="41" t="s">
        <v>29</v>
      </c>
      <c r="D14" s="41" t="s">
        <v>30</v>
      </c>
    </row>
    <row r="15" spans="1:6" x14ac:dyDescent="0.2">
      <c r="B15" s="30">
        <v>1000</v>
      </c>
      <c r="C15" s="19" t="s">
        <v>41</v>
      </c>
      <c r="D15" s="42">
        <v>59414868.82</v>
      </c>
      <c r="F15" s="70"/>
    </row>
    <row r="16" spans="1:6" x14ac:dyDescent="0.2">
      <c r="B16" s="21">
        <v>2000</v>
      </c>
      <c r="C16" s="20" t="s">
        <v>42</v>
      </c>
      <c r="D16" s="43">
        <v>5186630.6100000003</v>
      </c>
      <c r="F16" s="70"/>
    </row>
    <row r="17" spans="2:6" x14ac:dyDescent="0.2">
      <c r="B17" s="21">
        <v>3000</v>
      </c>
      <c r="C17" s="20" t="s">
        <v>43</v>
      </c>
      <c r="D17" s="43">
        <v>13455865.210000001</v>
      </c>
      <c r="F17" s="70"/>
    </row>
    <row r="18" spans="2:6" x14ac:dyDescent="0.2">
      <c r="B18" s="21">
        <v>4000</v>
      </c>
      <c r="C18" s="20" t="s">
        <v>52</v>
      </c>
      <c r="D18" s="43">
        <v>1268900</v>
      </c>
      <c r="F18" s="70"/>
    </row>
    <row r="19" spans="2:6" x14ac:dyDescent="0.2">
      <c r="B19" s="21">
        <v>5000</v>
      </c>
      <c r="C19" s="20" t="s">
        <v>53</v>
      </c>
      <c r="D19" s="43">
        <v>5286607.6500000004</v>
      </c>
      <c r="F19" s="70"/>
    </row>
    <row r="20" spans="2:6" x14ac:dyDescent="0.2">
      <c r="B20" s="21"/>
      <c r="C20" s="20"/>
      <c r="D20" s="43"/>
    </row>
    <row r="21" spans="2:6" x14ac:dyDescent="0.2">
      <c r="B21" s="21"/>
      <c r="C21" s="20"/>
      <c r="D21" s="43"/>
    </row>
    <row r="22" spans="2:6" x14ac:dyDescent="0.2">
      <c r="B22" s="21"/>
      <c r="C22" s="31"/>
      <c r="D22" s="44"/>
    </row>
    <row r="23" spans="2:6" x14ac:dyDescent="0.2">
      <c r="B23" s="21"/>
      <c r="C23" s="20"/>
      <c r="D23" s="43"/>
    </row>
    <row r="24" spans="2:6" x14ac:dyDescent="0.2">
      <c r="B24" s="21"/>
      <c r="C24" s="20"/>
      <c r="D24" s="43"/>
    </row>
    <row r="25" spans="2:6" x14ac:dyDescent="0.2">
      <c r="B25" s="21"/>
      <c r="C25" s="20"/>
      <c r="D25" s="43"/>
    </row>
    <row r="26" spans="2:6" x14ac:dyDescent="0.2">
      <c r="B26" s="21"/>
      <c r="C26" s="20"/>
      <c r="D26" s="43"/>
    </row>
    <row r="27" spans="2:6" x14ac:dyDescent="0.2">
      <c r="B27" s="21"/>
      <c r="C27" s="20"/>
      <c r="D27" s="43"/>
    </row>
    <row r="28" spans="2:6" x14ac:dyDescent="0.2">
      <c r="B28" s="21"/>
      <c r="C28" s="20"/>
      <c r="D28" s="43"/>
    </row>
    <row r="29" spans="2:6" x14ac:dyDescent="0.2">
      <c r="B29" s="21"/>
      <c r="C29" s="20"/>
      <c r="D29" s="43"/>
    </row>
    <row r="30" spans="2:6" x14ac:dyDescent="0.2">
      <c r="B30" s="21"/>
      <c r="C30" s="20"/>
      <c r="D30" s="43"/>
    </row>
    <row r="31" spans="2:6" x14ac:dyDescent="0.2">
      <c r="B31" s="21"/>
      <c r="C31" s="20"/>
      <c r="D31" s="43"/>
    </row>
    <row r="32" spans="2:6" x14ac:dyDescent="0.2">
      <c r="B32" s="21"/>
      <c r="C32" s="20"/>
      <c r="D32" s="43"/>
    </row>
    <row r="33" spans="1:5" x14ac:dyDescent="0.2">
      <c r="B33" s="21"/>
      <c r="C33" s="20"/>
      <c r="D33" s="43"/>
    </row>
    <row r="34" spans="1:5" x14ac:dyDescent="0.2">
      <c r="B34" s="21"/>
      <c r="C34" s="20"/>
      <c r="D34" s="43"/>
    </row>
    <row r="35" spans="1:5" ht="12.75" customHeight="1" x14ac:dyDescent="0.2">
      <c r="B35" s="28"/>
      <c r="C35" s="29"/>
      <c r="D35" s="45"/>
    </row>
    <row r="36" spans="1:5" x14ac:dyDescent="0.2">
      <c r="B36" s="28"/>
      <c r="C36" s="46" t="s">
        <v>8</v>
      </c>
      <c r="D36" s="47">
        <f>SUM(D15:D34)</f>
        <v>84612872.290000007</v>
      </c>
      <c r="E36" s="2"/>
    </row>
    <row r="39" spans="1:5" x14ac:dyDescent="0.2">
      <c r="A39" s="4"/>
      <c r="B39" s="4"/>
    </row>
  </sheetData>
  <mergeCells count="4">
    <mergeCell ref="B2:D2"/>
    <mergeCell ref="B4:D4"/>
    <mergeCell ref="B5:D5"/>
    <mergeCell ref="B9:D9"/>
  </mergeCells>
  <phoneticPr fontId="0" type="noConversion"/>
  <printOptions horizontalCentered="1"/>
  <pageMargins left="0.39370078740157483" right="0.39370078740157483" top="0.39370078740157483" bottom="0.39370078740157483" header="0" footer="0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R133"/>
  <sheetViews>
    <sheetView showGridLines="0" showOutlineSymbols="0" topLeftCell="A103" zoomScale="120" zoomScaleNormal="120" workbookViewId="0">
      <selection activeCell="B125" sqref="B125"/>
    </sheetView>
  </sheetViews>
  <sheetFormatPr baseColWidth="10" defaultColWidth="10.42578125" defaultRowHeight="10.5" customHeight="1" x14ac:dyDescent="0.2"/>
  <cols>
    <col min="1" max="1" width="4.7109375" style="108" customWidth="1"/>
    <col min="2" max="2" width="46.28515625" style="108" customWidth="1"/>
    <col min="3" max="3" width="12.85546875" style="108" customWidth="1"/>
    <col min="4" max="4" width="9.140625" style="108" customWidth="1"/>
    <col min="5" max="14" width="10.5703125" style="108" bestFit="1" customWidth="1"/>
    <col min="15" max="15" width="13.28515625" style="108" bestFit="1" customWidth="1"/>
    <col min="16" max="16" width="10.42578125" style="108"/>
    <col min="17" max="17" width="12.28515625" style="108" bestFit="1" customWidth="1"/>
    <col min="18" max="18" width="14.28515625" style="108" bestFit="1" customWidth="1"/>
    <col min="19" max="16384" width="10.42578125" style="108"/>
  </cols>
  <sheetData>
    <row r="2" spans="1:15" ht="10.5" customHeight="1" x14ac:dyDescent="0.2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ht="10.5" customHeight="1" x14ac:dyDescent="0.2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6" spans="1:15" ht="10.5" customHeight="1" x14ac:dyDescent="0.2">
      <c r="A6" s="294" t="s">
        <v>596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</row>
    <row r="8" spans="1:15" ht="10.5" customHeight="1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0.5" customHeight="1" x14ac:dyDescent="0.2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ht="10.5" customHeight="1" x14ac:dyDescent="0.2">
      <c r="A10" s="117" t="s">
        <v>116</v>
      </c>
      <c r="B10" s="117" t="s">
        <v>55</v>
      </c>
      <c r="C10" s="117" t="s">
        <v>117</v>
      </c>
      <c r="D10" s="117" t="s">
        <v>118</v>
      </c>
      <c r="E10" s="117" t="s">
        <v>119</v>
      </c>
      <c r="F10" s="117" t="s">
        <v>120</v>
      </c>
      <c r="G10" s="117" t="s">
        <v>121</v>
      </c>
      <c r="H10" s="117" t="s">
        <v>122</v>
      </c>
      <c r="I10" s="117" t="s">
        <v>133</v>
      </c>
      <c r="J10" s="117" t="s">
        <v>123</v>
      </c>
      <c r="K10" s="117" t="s">
        <v>132</v>
      </c>
      <c r="L10" s="117" t="s">
        <v>124</v>
      </c>
      <c r="M10" s="117" t="s">
        <v>131</v>
      </c>
      <c r="N10" s="117" t="s">
        <v>130</v>
      </c>
      <c r="O10" s="117" t="s">
        <v>129</v>
      </c>
    </row>
    <row r="11" spans="1:15" ht="10.5" customHeight="1" x14ac:dyDescent="0.15">
      <c r="A11" s="231">
        <v>11301</v>
      </c>
      <c r="B11" s="239" t="s">
        <v>865</v>
      </c>
      <c r="C11" s="247">
        <v>2511747.83</v>
      </c>
      <c r="D11" s="247">
        <v>2500504.25</v>
      </c>
      <c r="E11" s="247">
        <v>2490504.25</v>
      </c>
      <c r="F11" s="247">
        <v>2490504.25</v>
      </c>
      <c r="G11" s="247">
        <v>2481504.25</v>
      </c>
      <c r="H11" s="247">
        <v>2476504.25</v>
      </c>
      <c r="I11" s="247">
        <v>2476483.25</v>
      </c>
      <c r="J11" s="247">
        <v>2849007.23</v>
      </c>
      <c r="K11" s="247">
        <v>2481040.25</v>
      </c>
      <c r="L11" s="247">
        <v>2480062.2599999998</v>
      </c>
      <c r="M11" s="247">
        <v>2480040.25</v>
      </c>
      <c r="N11" s="247">
        <v>2466560.0099999998</v>
      </c>
      <c r="O11" s="243">
        <f>SUM(C11:N11)</f>
        <v>30184462.329999998</v>
      </c>
    </row>
    <row r="12" spans="1:15" ht="10.5" customHeight="1" x14ac:dyDescent="0.15">
      <c r="A12" s="232">
        <v>13101</v>
      </c>
      <c r="B12" s="238" t="s">
        <v>702</v>
      </c>
      <c r="C12" s="243">
        <v>424281.15</v>
      </c>
      <c r="D12" s="243">
        <v>420854.5</v>
      </c>
      <c r="E12" s="243">
        <v>411254.51</v>
      </c>
      <c r="F12" s="243">
        <v>393254.5</v>
      </c>
      <c r="G12" s="243">
        <v>426537.25</v>
      </c>
      <c r="H12" s="243">
        <v>389254.51</v>
      </c>
      <c r="I12" s="243">
        <v>374584.7</v>
      </c>
      <c r="J12" s="243">
        <v>449075.42</v>
      </c>
      <c r="K12" s="243">
        <v>403334</v>
      </c>
      <c r="L12" s="243">
        <v>370754.5</v>
      </c>
      <c r="M12" s="243">
        <v>363754.52</v>
      </c>
      <c r="N12" s="243">
        <v>362754.54</v>
      </c>
      <c r="O12" s="243">
        <f t="shared" ref="O12:O23" si="0">SUM(C12:N12)</f>
        <v>4789694.1000000006</v>
      </c>
    </row>
    <row r="13" spans="1:15" ht="10.5" customHeight="1" x14ac:dyDescent="0.15">
      <c r="A13" s="232">
        <v>13204</v>
      </c>
      <c r="B13" s="240" t="s">
        <v>703</v>
      </c>
      <c r="C13" s="243">
        <v>0</v>
      </c>
      <c r="D13" s="243">
        <v>0</v>
      </c>
      <c r="E13" s="243">
        <v>814864.4</v>
      </c>
      <c r="F13" s="243">
        <v>0</v>
      </c>
      <c r="G13" s="243">
        <v>20051.39</v>
      </c>
      <c r="H13" s="243">
        <v>779808.39</v>
      </c>
      <c r="I13" s="243">
        <v>9162</v>
      </c>
      <c r="J13" s="243">
        <v>50290.91</v>
      </c>
      <c r="K13" s="243">
        <v>0</v>
      </c>
      <c r="L13" s="243">
        <v>0</v>
      </c>
      <c r="M13" s="243">
        <v>734570.71</v>
      </c>
      <c r="N13" s="243">
        <v>0</v>
      </c>
      <c r="O13" s="243">
        <f t="shared" si="0"/>
        <v>2408747.7999999998</v>
      </c>
    </row>
    <row r="14" spans="1:15" ht="10.5" customHeight="1" x14ac:dyDescent="0.15">
      <c r="A14" s="232">
        <v>13205</v>
      </c>
      <c r="B14" s="241" t="s">
        <v>704</v>
      </c>
      <c r="C14" s="243">
        <v>284812.5</v>
      </c>
      <c r="D14" s="243">
        <v>284812.5</v>
      </c>
      <c r="E14" s="243">
        <v>284812.5</v>
      </c>
      <c r="F14" s="243">
        <v>284812.5</v>
      </c>
      <c r="G14" s="243">
        <v>284812.5</v>
      </c>
      <c r="H14" s="243">
        <v>284812.5</v>
      </c>
      <c r="I14" s="243">
        <v>284812.5</v>
      </c>
      <c r="J14" s="243">
        <v>284812.5</v>
      </c>
      <c r="K14" s="243">
        <v>284812.5</v>
      </c>
      <c r="L14" s="243">
        <v>284812.5</v>
      </c>
      <c r="M14" s="243">
        <v>284812.5</v>
      </c>
      <c r="N14" s="243">
        <v>1708875</v>
      </c>
      <c r="O14" s="243">
        <f t="shared" si="0"/>
        <v>4841812.5</v>
      </c>
    </row>
    <row r="15" spans="1:15" ht="10.5" customHeight="1" x14ac:dyDescent="0.15">
      <c r="A15" s="232">
        <v>13404</v>
      </c>
      <c r="B15" s="240" t="s">
        <v>705</v>
      </c>
      <c r="C15" s="243">
        <v>0</v>
      </c>
      <c r="D15" s="243">
        <v>0</v>
      </c>
      <c r="E15" s="243">
        <v>0</v>
      </c>
      <c r="F15" s="243">
        <v>0</v>
      </c>
      <c r="G15" s="243">
        <v>3860.01</v>
      </c>
      <c r="H15" s="243">
        <v>0</v>
      </c>
      <c r="I15" s="243">
        <v>3645.6</v>
      </c>
      <c r="J15" s="243">
        <v>23693.42</v>
      </c>
      <c r="K15" s="243">
        <v>1321.53</v>
      </c>
      <c r="L15" s="243">
        <v>0</v>
      </c>
      <c r="M15" s="243">
        <v>3692.79</v>
      </c>
      <c r="N15" s="243">
        <v>0</v>
      </c>
      <c r="O15" s="243">
        <f t="shared" si="0"/>
        <v>36213.35</v>
      </c>
    </row>
    <row r="16" spans="1:15" ht="10.5" customHeight="1" x14ac:dyDescent="0.15">
      <c r="A16" s="232">
        <v>13409</v>
      </c>
      <c r="B16" s="240" t="s">
        <v>706</v>
      </c>
      <c r="C16" s="243">
        <v>55064.47</v>
      </c>
      <c r="D16" s="243">
        <v>55048.91</v>
      </c>
      <c r="E16" s="243">
        <v>49048.91</v>
      </c>
      <c r="F16" s="243">
        <v>44048.91</v>
      </c>
      <c r="G16" s="243">
        <v>44048.91</v>
      </c>
      <c r="H16" s="243">
        <v>44048.91</v>
      </c>
      <c r="I16" s="243">
        <v>44048.91</v>
      </c>
      <c r="J16" s="243">
        <v>43012.14</v>
      </c>
      <c r="K16" s="243">
        <v>43090.94</v>
      </c>
      <c r="L16" s="243">
        <v>43053.07</v>
      </c>
      <c r="M16" s="243">
        <v>42034.05</v>
      </c>
      <c r="N16" s="243">
        <v>42034.05</v>
      </c>
      <c r="O16" s="243">
        <f t="shared" si="0"/>
        <v>548582.18000000005</v>
      </c>
    </row>
    <row r="17" spans="1:18" ht="10.5" customHeight="1" x14ac:dyDescent="0.15">
      <c r="A17" s="232">
        <v>14103</v>
      </c>
      <c r="B17" s="240" t="s">
        <v>147</v>
      </c>
      <c r="C17" s="243">
        <v>312113.15000000002</v>
      </c>
      <c r="D17" s="243">
        <v>311713.15000000002</v>
      </c>
      <c r="E17" s="243">
        <v>301889.01</v>
      </c>
      <c r="F17" s="243">
        <v>302713.14</v>
      </c>
      <c r="G17" s="243">
        <v>300888.99</v>
      </c>
      <c r="H17" s="243">
        <v>302713.14</v>
      </c>
      <c r="I17" s="243">
        <v>312013.88</v>
      </c>
      <c r="J17" s="243">
        <v>285713.14</v>
      </c>
      <c r="K17" s="243">
        <v>270664.36</v>
      </c>
      <c r="L17" s="243">
        <v>271713.03999999998</v>
      </c>
      <c r="M17" s="243">
        <v>265388.98</v>
      </c>
      <c r="N17" s="243">
        <v>265388.98</v>
      </c>
      <c r="O17" s="243">
        <f t="shared" si="0"/>
        <v>3502912.96</v>
      </c>
    </row>
    <row r="18" spans="1:18" ht="10.5" customHeight="1" x14ac:dyDescent="0.15">
      <c r="A18" s="232">
        <v>14105</v>
      </c>
      <c r="B18" s="240" t="s">
        <v>146</v>
      </c>
      <c r="C18" s="243">
        <v>384515.51</v>
      </c>
      <c r="D18" s="243">
        <v>0</v>
      </c>
      <c r="E18" s="243">
        <v>394861.81</v>
      </c>
      <c r="F18" s="243">
        <v>0</v>
      </c>
      <c r="G18" s="243">
        <v>381861.81</v>
      </c>
      <c r="H18" s="243">
        <v>0</v>
      </c>
      <c r="I18" s="243">
        <v>366861.81</v>
      </c>
      <c r="J18" s="243">
        <v>0</v>
      </c>
      <c r="K18" s="243">
        <v>359558.07</v>
      </c>
      <c r="L18" s="243">
        <v>0</v>
      </c>
      <c r="M18" s="243">
        <v>349667.54</v>
      </c>
      <c r="N18" s="243">
        <v>0</v>
      </c>
      <c r="O18" s="243">
        <f t="shared" si="0"/>
        <v>2237326.5500000003</v>
      </c>
    </row>
    <row r="19" spans="1:18" ht="10.5" customHeight="1" x14ac:dyDescent="0.15">
      <c r="A19" s="232">
        <v>14202</v>
      </c>
      <c r="B19" s="240" t="s">
        <v>145</v>
      </c>
      <c r="C19" s="247">
        <v>370617.62</v>
      </c>
      <c r="D19" s="243">
        <v>0</v>
      </c>
      <c r="E19" s="243">
        <v>372807.52</v>
      </c>
      <c r="F19" s="243">
        <v>0</v>
      </c>
      <c r="G19" s="243">
        <v>369448.48</v>
      </c>
      <c r="H19" s="243">
        <v>0</v>
      </c>
      <c r="I19" s="243">
        <v>352068.75</v>
      </c>
      <c r="J19" s="243">
        <v>0</v>
      </c>
      <c r="K19" s="243">
        <v>347018.13</v>
      </c>
      <c r="L19" s="243">
        <v>0</v>
      </c>
      <c r="M19" s="243">
        <v>320891.31</v>
      </c>
      <c r="N19" s="243">
        <v>0</v>
      </c>
      <c r="O19" s="243">
        <f t="shared" si="0"/>
        <v>2132851.81</v>
      </c>
    </row>
    <row r="20" spans="1:18" ht="10.5" customHeight="1" x14ac:dyDescent="0.15">
      <c r="A20" s="232">
        <v>14203</v>
      </c>
      <c r="B20" s="242" t="s">
        <v>867</v>
      </c>
      <c r="C20" s="243">
        <v>18059.189999999999</v>
      </c>
      <c r="D20" s="243">
        <v>0</v>
      </c>
      <c r="E20" s="243">
        <v>1802.14</v>
      </c>
      <c r="F20" s="243">
        <v>0</v>
      </c>
      <c r="G20" s="243">
        <v>1802.14</v>
      </c>
      <c r="H20" s="243">
        <v>0</v>
      </c>
      <c r="I20" s="243">
        <v>1802.09</v>
      </c>
      <c r="J20" s="243">
        <v>0</v>
      </c>
      <c r="K20" s="243">
        <v>1802.14</v>
      </c>
      <c r="L20" s="243">
        <v>0</v>
      </c>
      <c r="M20" s="243">
        <v>1802.14</v>
      </c>
      <c r="N20" s="243">
        <v>1802.14</v>
      </c>
      <c r="O20" s="243">
        <f t="shared" si="0"/>
        <v>28871.979999999996</v>
      </c>
    </row>
    <row r="21" spans="1:18" ht="10.5" customHeight="1" x14ac:dyDescent="0.15">
      <c r="A21" s="232">
        <v>15201</v>
      </c>
      <c r="B21" s="240" t="s">
        <v>707</v>
      </c>
      <c r="C21" s="243">
        <v>0</v>
      </c>
      <c r="D21" s="243">
        <v>0</v>
      </c>
      <c r="E21" s="243">
        <v>0</v>
      </c>
      <c r="F21" s="243">
        <v>0</v>
      </c>
      <c r="G21" s="243">
        <v>52897.54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f t="shared" si="0"/>
        <v>52897.54</v>
      </c>
    </row>
    <row r="22" spans="1:18" ht="10.5" customHeight="1" x14ac:dyDescent="0.15">
      <c r="A22" s="232">
        <v>15301</v>
      </c>
      <c r="B22" s="240" t="s">
        <v>144</v>
      </c>
      <c r="C22" s="243">
        <v>21270.02</v>
      </c>
      <c r="D22" s="243">
        <v>0</v>
      </c>
      <c r="E22" s="243">
        <v>0</v>
      </c>
      <c r="F22" s="243">
        <v>0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43">
        <v>0</v>
      </c>
      <c r="M22" s="243">
        <v>0</v>
      </c>
      <c r="N22" s="243">
        <v>0</v>
      </c>
      <c r="O22" s="243">
        <f t="shared" si="0"/>
        <v>21270.02</v>
      </c>
    </row>
    <row r="23" spans="1:18" ht="10.5" customHeight="1" x14ac:dyDescent="0.15">
      <c r="A23" s="232">
        <v>15901</v>
      </c>
      <c r="B23" s="240" t="s">
        <v>19</v>
      </c>
      <c r="C23" s="243">
        <v>3807478.86</v>
      </c>
      <c r="D23" s="243">
        <v>1631715.79</v>
      </c>
      <c r="E23" s="243">
        <v>462576.1</v>
      </c>
      <c r="F23" s="243">
        <v>401423.34</v>
      </c>
      <c r="G23" s="243">
        <v>358381.17</v>
      </c>
      <c r="H23" s="243">
        <v>303996.86</v>
      </c>
      <c r="I23" s="243">
        <v>312036.7</v>
      </c>
      <c r="J23" s="243">
        <v>359649.93</v>
      </c>
      <c r="K23" s="243">
        <v>273538.18</v>
      </c>
      <c r="L23" s="243">
        <v>259993.24</v>
      </c>
      <c r="M23" s="189">
        <v>261896.09</v>
      </c>
      <c r="N23" s="189">
        <v>196539.44</v>
      </c>
      <c r="O23" s="243">
        <f t="shared" si="0"/>
        <v>8629225.6999999993</v>
      </c>
    </row>
    <row r="24" spans="1:18" ht="10.5" customHeight="1" x14ac:dyDescent="0.15"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R24" s="116"/>
    </row>
    <row r="25" spans="1:18" ht="10.5" customHeight="1" x14ac:dyDescent="0.1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243"/>
      <c r="R25" s="116"/>
    </row>
    <row r="26" spans="1:18" ht="10.5" customHeight="1" x14ac:dyDescent="0.1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243"/>
      <c r="R26" s="116"/>
    </row>
    <row r="27" spans="1:18" ht="10.5" customHeight="1" x14ac:dyDescent="0.2">
      <c r="A27" s="190"/>
      <c r="B27" s="165" t="s">
        <v>595</v>
      </c>
      <c r="C27" s="197">
        <f t="shared" ref="C27:O27" si="1">SUM(C11:C26)</f>
        <v>8189960.3000000007</v>
      </c>
      <c r="D27" s="197">
        <f t="shared" si="1"/>
        <v>5204649.0999999996</v>
      </c>
      <c r="E27" s="197">
        <f t="shared" si="1"/>
        <v>5584421.1499999994</v>
      </c>
      <c r="F27" s="197">
        <f t="shared" si="1"/>
        <v>3916756.64</v>
      </c>
      <c r="G27" s="197">
        <f t="shared" si="1"/>
        <v>4726094.4399999995</v>
      </c>
      <c r="H27" s="197">
        <f t="shared" si="1"/>
        <v>4581138.5600000005</v>
      </c>
      <c r="I27" s="197">
        <f t="shared" si="1"/>
        <v>4537520.1900000004</v>
      </c>
      <c r="J27" s="197">
        <f t="shared" si="1"/>
        <v>4345254.6900000004</v>
      </c>
      <c r="K27" s="197">
        <f t="shared" si="1"/>
        <v>4466180.0999999996</v>
      </c>
      <c r="L27" s="197">
        <f t="shared" si="1"/>
        <v>3710388.6099999994</v>
      </c>
      <c r="M27" s="197">
        <f t="shared" si="1"/>
        <v>5108550.879999999</v>
      </c>
      <c r="N27" s="197">
        <f t="shared" si="1"/>
        <v>5043954.16</v>
      </c>
      <c r="O27" s="198">
        <f t="shared" si="1"/>
        <v>59414868.819999993</v>
      </c>
      <c r="Q27" s="182"/>
      <c r="R27" s="116"/>
    </row>
    <row r="28" spans="1:18" ht="10.5" customHeight="1" x14ac:dyDescent="0.2">
      <c r="A28" s="187"/>
      <c r="B28" s="184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R28" s="116"/>
    </row>
    <row r="29" spans="1:18" ht="10.5" customHeight="1" x14ac:dyDescent="0.2">
      <c r="A29" s="292" t="s">
        <v>148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</row>
    <row r="30" spans="1:18" ht="10.5" customHeight="1" x14ac:dyDescent="0.2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</row>
    <row r="31" spans="1:18" ht="10.5" customHeight="1" x14ac:dyDescent="0.2">
      <c r="A31" s="188" t="s">
        <v>116</v>
      </c>
      <c r="B31" s="188" t="s">
        <v>55</v>
      </c>
      <c r="C31" s="188" t="s">
        <v>117</v>
      </c>
      <c r="D31" s="188" t="s">
        <v>118</v>
      </c>
      <c r="E31" s="188" t="s">
        <v>119</v>
      </c>
      <c r="F31" s="188" t="s">
        <v>120</v>
      </c>
      <c r="G31" s="188" t="s">
        <v>121</v>
      </c>
      <c r="H31" s="188" t="s">
        <v>122</v>
      </c>
      <c r="I31" s="188" t="s">
        <v>588</v>
      </c>
      <c r="J31" s="188" t="s">
        <v>123</v>
      </c>
      <c r="K31" s="188" t="s">
        <v>587</v>
      </c>
      <c r="L31" s="188" t="s">
        <v>124</v>
      </c>
      <c r="M31" s="188" t="s">
        <v>586</v>
      </c>
      <c r="N31" s="188" t="s">
        <v>585</v>
      </c>
      <c r="O31" s="188" t="s">
        <v>129</v>
      </c>
    </row>
    <row r="32" spans="1:18" ht="10.5" customHeight="1" x14ac:dyDescent="0.15">
      <c r="A32" s="232">
        <v>21101</v>
      </c>
      <c r="B32" s="244" t="s">
        <v>142</v>
      </c>
      <c r="C32" s="239">
        <v>102525.72</v>
      </c>
      <c r="D32" s="239">
        <v>31079.699999999993</v>
      </c>
      <c r="E32" s="239">
        <v>21235.52</v>
      </c>
      <c r="F32" s="239">
        <v>15085.149999999998</v>
      </c>
      <c r="G32" s="239">
        <v>38627.629999999997</v>
      </c>
      <c r="H32" s="239">
        <v>11814.910000000002</v>
      </c>
      <c r="I32" s="239">
        <v>8648.84</v>
      </c>
      <c r="J32" s="239">
        <v>56638.290000000015</v>
      </c>
      <c r="K32" s="239">
        <v>42064.17</v>
      </c>
      <c r="L32" s="239">
        <v>54781.34</v>
      </c>
      <c r="M32" s="239">
        <v>11482.810000000001</v>
      </c>
      <c r="N32" s="239">
        <v>5644.2999999999993</v>
      </c>
      <c r="O32" s="243">
        <f>SUM(C32:N32)</f>
        <v>399628.38</v>
      </c>
    </row>
    <row r="33" spans="1:15" ht="10.5" customHeight="1" x14ac:dyDescent="0.15">
      <c r="A33" s="232">
        <v>21201</v>
      </c>
      <c r="B33" s="244" t="s">
        <v>868</v>
      </c>
      <c r="C33" s="239">
        <v>13855.8</v>
      </c>
      <c r="D33" s="239">
        <v>13114.400000000001</v>
      </c>
      <c r="E33" s="239">
        <v>2568.2999999999997</v>
      </c>
      <c r="F33" s="239">
        <v>533.4</v>
      </c>
      <c r="G33" s="239">
        <v>2568.2999999999997</v>
      </c>
      <c r="H33" s="239">
        <v>48214.95</v>
      </c>
      <c r="I33" s="239">
        <v>0</v>
      </c>
      <c r="J33" s="239">
        <v>11544.860000000002</v>
      </c>
      <c r="K33" s="239">
        <v>1460.3400000000001</v>
      </c>
      <c r="L33" s="239">
        <v>2568.2999999999997</v>
      </c>
      <c r="M33" s="239">
        <v>266.7</v>
      </c>
      <c r="N33" s="239">
        <v>22207.5</v>
      </c>
      <c r="O33" s="243">
        <f t="shared" ref="O33:O56" si="2">SUM(C33:N33)</f>
        <v>118902.84999999999</v>
      </c>
    </row>
    <row r="34" spans="1:15" ht="10.5" customHeight="1" x14ac:dyDescent="0.15">
      <c r="A34" s="232">
        <v>21401</v>
      </c>
      <c r="B34" s="240" t="s">
        <v>708</v>
      </c>
      <c r="C34" s="239">
        <v>759.3599999999999</v>
      </c>
      <c r="D34" s="239">
        <v>207665.85</v>
      </c>
      <c r="E34" s="239">
        <v>1000.8599999999999</v>
      </c>
      <c r="F34" s="239">
        <v>435.75</v>
      </c>
      <c r="G34" s="239">
        <v>642.80999999999995</v>
      </c>
      <c r="H34" s="239">
        <v>342.3</v>
      </c>
      <c r="I34" s="239">
        <v>207.06</v>
      </c>
      <c r="J34" s="239">
        <v>2945.25</v>
      </c>
      <c r="K34" s="239">
        <v>642.80999999999995</v>
      </c>
      <c r="L34" s="239">
        <v>342.3</v>
      </c>
      <c r="M34" s="239">
        <v>642.80999999999995</v>
      </c>
      <c r="N34" s="239">
        <v>0</v>
      </c>
      <c r="O34" s="243">
        <f t="shared" si="2"/>
        <v>215627.15999999995</v>
      </c>
    </row>
    <row r="35" spans="1:15" ht="10.5" customHeight="1" x14ac:dyDescent="0.15">
      <c r="A35" s="232">
        <v>21501</v>
      </c>
      <c r="B35" s="244" t="s">
        <v>709</v>
      </c>
      <c r="C35" s="239">
        <v>250725.83000000005</v>
      </c>
      <c r="D35" s="239">
        <v>79840.430000000008</v>
      </c>
      <c r="E35" s="239">
        <v>144474.75</v>
      </c>
      <c r="F35" s="239">
        <v>115219.4</v>
      </c>
      <c r="G35" s="239">
        <v>69187.649999999994</v>
      </c>
      <c r="H35" s="239">
        <v>225334.31000000003</v>
      </c>
      <c r="I35" s="239">
        <v>114259.95</v>
      </c>
      <c r="J35" s="239">
        <v>27597.05</v>
      </c>
      <c r="K35" s="239">
        <v>81376.05</v>
      </c>
      <c r="L35" s="239">
        <v>148936.20000000001</v>
      </c>
      <c r="M35" s="239">
        <v>9297.75</v>
      </c>
      <c r="N35" s="239">
        <v>38275.649999999994</v>
      </c>
      <c r="O35" s="243">
        <f t="shared" si="2"/>
        <v>1304525.02</v>
      </c>
    </row>
    <row r="36" spans="1:15" ht="10.5" customHeight="1" x14ac:dyDescent="0.15">
      <c r="A36" s="232">
        <v>21601</v>
      </c>
      <c r="B36" s="240" t="s">
        <v>0</v>
      </c>
      <c r="C36" s="239">
        <v>1181.78</v>
      </c>
      <c r="D36" s="239">
        <v>158906.48000000001</v>
      </c>
      <c r="E36" s="239">
        <v>67.73</v>
      </c>
      <c r="F36" s="239">
        <v>67.73</v>
      </c>
      <c r="G36" s="239">
        <v>67.73</v>
      </c>
      <c r="H36" s="239">
        <v>67.73</v>
      </c>
      <c r="I36" s="239">
        <v>67.73</v>
      </c>
      <c r="J36" s="239">
        <v>106406.48</v>
      </c>
      <c r="K36" s="239">
        <v>67.73</v>
      </c>
      <c r="L36" s="239">
        <v>67.73</v>
      </c>
      <c r="M36" s="239">
        <v>67.73</v>
      </c>
      <c r="N36" s="239">
        <v>67.73</v>
      </c>
      <c r="O36" s="243">
        <f t="shared" si="2"/>
        <v>267104.31</v>
      </c>
    </row>
    <row r="37" spans="1:15" ht="10.5" customHeight="1" x14ac:dyDescent="0.15">
      <c r="A37" s="232">
        <v>21701</v>
      </c>
      <c r="B37" s="240" t="s">
        <v>869</v>
      </c>
      <c r="C37" s="239">
        <v>0</v>
      </c>
      <c r="D37" s="239">
        <v>0</v>
      </c>
      <c r="E37" s="239">
        <v>0</v>
      </c>
      <c r="F37" s="239">
        <v>0</v>
      </c>
      <c r="G37" s="239">
        <v>0</v>
      </c>
      <c r="H37" s="239">
        <v>0</v>
      </c>
      <c r="I37" s="239">
        <v>21000</v>
      </c>
      <c r="J37" s="239">
        <v>0</v>
      </c>
      <c r="K37" s="239">
        <v>10500</v>
      </c>
      <c r="L37" s="239">
        <v>0</v>
      </c>
      <c r="M37" s="239">
        <v>0</v>
      </c>
      <c r="N37" s="239">
        <v>0</v>
      </c>
      <c r="O37" s="243">
        <f t="shared" si="2"/>
        <v>31500</v>
      </c>
    </row>
    <row r="38" spans="1:15" ht="10.5" customHeight="1" x14ac:dyDescent="0.15">
      <c r="A38" s="232">
        <v>22102</v>
      </c>
      <c r="B38" s="240" t="s">
        <v>710</v>
      </c>
      <c r="C38" s="239">
        <v>50113.880000000005</v>
      </c>
      <c r="D38" s="239">
        <v>19881.75</v>
      </c>
      <c r="E38" s="239">
        <v>19561.5</v>
      </c>
      <c r="F38" s="239">
        <v>18569.25</v>
      </c>
      <c r="G38" s="239">
        <v>32561.56</v>
      </c>
      <c r="H38" s="239">
        <v>7143.15</v>
      </c>
      <c r="I38" s="239">
        <v>28361.550000000003</v>
      </c>
      <c r="J38" s="239">
        <v>42069.83</v>
      </c>
      <c r="K38" s="239">
        <v>91850.33</v>
      </c>
      <c r="L38" s="239">
        <v>95581.5</v>
      </c>
      <c r="M38" s="239">
        <v>4108.6499999999996</v>
      </c>
      <c r="N38" s="239">
        <v>11295.380000000001</v>
      </c>
      <c r="O38" s="243">
        <f t="shared" si="2"/>
        <v>421098.33000000007</v>
      </c>
    </row>
    <row r="39" spans="1:15" ht="10.5" customHeight="1" x14ac:dyDescent="0.15">
      <c r="A39" s="232">
        <v>22104</v>
      </c>
      <c r="B39" s="238" t="s">
        <v>870</v>
      </c>
      <c r="C39" s="239">
        <v>94.5</v>
      </c>
      <c r="D39" s="239">
        <v>1354.5</v>
      </c>
      <c r="E39" s="239">
        <v>94.5</v>
      </c>
      <c r="F39" s="239">
        <v>94.5</v>
      </c>
      <c r="G39" s="239">
        <v>7654.5</v>
      </c>
      <c r="H39" s="239">
        <v>94.5</v>
      </c>
      <c r="I39" s="239">
        <v>0</v>
      </c>
      <c r="J39" s="239">
        <v>94.5</v>
      </c>
      <c r="K39" s="239">
        <v>6394.5</v>
      </c>
      <c r="L39" s="239">
        <v>94.5</v>
      </c>
      <c r="M39" s="239">
        <v>94.5</v>
      </c>
      <c r="N39" s="239">
        <v>94.5</v>
      </c>
      <c r="O39" s="243">
        <f t="shared" si="2"/>
        <v>16159.5</v>
      </c>
    </row>
    <row r="40" spans="1:15" ht="10.5" customHeight="1" x14ac:dyDescent="0.15">
      <c r="A40" s="232">
        <v>22301</v>
      </c>
      <c r="B40" s="238" t="s">
        <v>141</v>
      </c>
      <c r="C40" s="239">
        <v>11571</v>
      </c>
      <c r="D40" s="239">
        <v>21846.3</v>
      </c>
      <c r="E40" s="239">
        <v>0</v>
      </c>
      <c r="F40" s="239">
        <v>0</v>
      </c>
      <c r="G40" s="239">
        <v>0</v>
      </c>
      <c r="H40" s="239">
        <v>0</v>
      </c>
      <c r="I40" s="239">
        <v>0</v>
      </c>
      <c r="J40" s="239">
        <v>388.5</v>
      </c>
      <c r="K40" s="239">
        <v>1575</v>
      </c>
      <c r="L40" s="239">
        <v>1963.5</v>
      </c>
      <c r="M40" s="239">
        <v>0</v>
      </c>
      <c r="N40" s="239">
        <v>0</v>
      </c>
      <c r="O40" s="243">
        <f t="shared" si="2"/>
        <v>37344.300000000003</v>
      </c>
    </row>
    <row r="41" spans="1:15" ht="10.5" customHeight="1" x14ac:dyDescent="0.15">
      <c r="A41" s="232">
        <v>24301</v>
      </c>
      <c r="B41" s="240" t="s">
        <v>140</v>
      </c>
      <c r="C41" s="239">
        <v>0</v>
      </c>
      <c r="D41" s="239">
        <v>0</v>
      </c>
      <c r="E41" s="239">
        <v>0</v>
      </c>
      <c r="F41" s="239">
        <v>168</v>
      </c>
      <c r="G41" s="239">
        <v>0</v>
      </c>
      <c r="H41" s="239">
        <v>0</v>
      </c>
      <c r="I41" s="239">
        <v>0</v>
      </c>
      <c r="J41" s="239">
        <v>0</v>
      </c>
      <c r="K41" s="239">
        <v>168</v>
      </c>
      <c r="L41" s="239">
        <v>0</v>
      </c>
      <c r="M41" s="239">
        <v>0</v>
      </c>
      <c r="N41" s="239">
        <v>0</v>
      </c>
      <c r="O41" s="243">
        <f t="shared" si="2"/>
        <v>336</v>
      </c>
    </row>
    <row r="42" spans="1:15" ht="10.5" customHeight="1" x14ac:dyDescent="0.15">
      <c r="A42" s="232">
        <v>24401</v>
      </c>
      <c r="B42" s="244" t="s">
        <v>109</v>
      </c>
      <c r="C42" s="239">
        <v>630</v>
      </c>
      <c r="D42" s="239">
        <v>0</v>
      </c>
      <c r="E42" s="239">
        <v>630</v>
      </c>
      <c r="F42" s="239">
        <v>0</v>
      </c>
      <c r="G42" s="239">
        <v>630</v>
      </c>
      <c r="H42" s="239">
        <v>0</v>
      </c>
      <c r="I42" s="239">
        <v>630</v>
      </c>
      <c r="J42" s="239">
        <v>0</v>
      </c>
      <c r="K42" s="239">
        <v>630</v>
      </c>
      <c r="L42" s="239">
        <v>0</v>
      </c>
      <c r="M42" s="239">
        <v>630</v>
      </c>
      <c r="N42" s="239">
        <v>0</v>
      </c>
      <c r="O42" s="243">
        <f t="shared" si="2"/>
        <v>3780</v>
      </c>
    </row>
    <row r="43" spans="1:15" ht="10.5" customHeight="1" x14ac:dyDescent="0.15">
      <c r="A43" s="232">
        <v>24601</v>
      </c>
      <c r="B43" s="240" t="s">
        <v>713</v>
      </c>
      <c r="C43" s="239">
        <v>306669.29999999993</v>
      </c>
      <c r="D43" s="239">
        <v>53121.179999999993</v>
      </c>
      <c r="E43" s="239">
        <v>100138.5</v>
      </c>
      <c r="F43" s="239">
        <v>220636.5</v>
      </c>
      <c r="G43" s="239">
        <v>11510.1</v>
      </c>
      <c r="H43" s="239">
        <v>69.3</v>
      </c>
      <c r="I43" s="239">
        <v>69.3</v>
      </c>
      <c r="J43" s="239">
        <v>21226.799999999999</v>
      </c>
      <c r="K43" s="239">
        <v>15819.3</v>
      </c>
      <c r="L43" s="239">
        <v>5386.5</v>
      </c>
      <c r="M43" s="239">
        <v>136.5</v>
      </c>
      <c r="N43" s="239">
        <v>69.3</v>
      </c>
      <c r="O43" s="243">
        <f t="shared" si="2"/>
        <v>734852.58000000019</v>
      </c>
    </row>
    <row r="44" spans="1:15" ht="10.5" customHeight="1" x14ac:dyDescent="0.15">
      <c r="A44" s="232">
        <v>24701</v>
      </c>
      <c r="B44" s="240" t="s">
        <v>139</v>
      </c>
      <c r="C44" s="239">
        <v>220500</v>
      </c>
      <c r="D44" s="239">
        <v>15750</v>
      </c>
      <c r="E44" s="239">
        <v>10500</v>
      </c>
      <c r="F44" s="239">
        <v>10500</v>
      </c>
      <c r="G44" s="239">
        <v>10500</v>
      </c>
      <c r="H44" s="239">
        <v>10500</v>
      </c>
      <c r="I44" s="239">
        <v>10500</v>
      </c>
      <c r="J44" s="239">
        <v>10500</v>
      </c>
      <c r="K44" s="239">
        <v>10500</v>
      </c>
      <c r="L44" s="239">
        <v>10500</v>
      </c>
      <c r="M44" s="239">
        <v>10500</v>
      </c>
      <c r="N44" s="239">
        <v>10500</v>
      </c>
      <c r="O44" s="243">
        <f t="shared" si="2"/>
        <v>341250</v>
      </c>
    </row>
    <row r="45" spans="1:15" ht="10.5" customHeight="1" x14ac:dyDescent="0.15">
      <c r="A45" s="232">
        <v>24801</v>
      </c>
      <c r="B45" s="240" t="s">
        <v>138</v>
      </c>
      <c r="C45" s="239">
        <v>22606.5</v>
      </c>
      <c r="D45" s="239">
        <v>57183</v>
      </c>
      <c r="E45" s="239">
        <v>28347.65</v>
      </c>
      <c r="F45" s="239">
        <v>0</v>
      </c>
      <c r="G45" s="239">
        <v>1050</v>
      </c>
      <c r="H45" s="239">
        <v>0</v>
      </c>
      <c r="I45" s="239">
        <v>1050</v>
      </c>
      <c r="J45" s="239">
        <v>8314.9500000000007</v>
      </c>
      <c r="K45" s="239">
        <v>1050</v>
      </c>
      <c r="L45" s="239">
        <v>0</v>
      </c>
      <c r="M45" s="239">
        <v>6825</v>
      </c>
      <c r="N45" s="239">
        <v>0</v>
      </c>
      <c r="O45" s="243">
        <f t="shared" si="2"/>
        <v>126427.09999999999</v>
      </c>
    </row>
    <row r="46" spans="1:15" ht="10.5" customHeight="1" x14ac:dyDescent="0.15">
      <c r="A46" s="232">
        <v>25101</v>
      </c>
      <c r="B46" s="240" t="s">
        <v>871</v>
      </c>
      <c r="C46" s="239">
        <v>0</v>
      </c>
      <c r="D46" s="239">
        <v>3326.4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3326.4</v>
      </c>
      <c r="K46" s="239">
        <v>0</v>
      </c>
      <c r="L46" s="239">
        <v>0</v>
      </c>
      <c r="M46" s="239">
        <v>0</v>
      </c>
      <c r="N46" s="239">
        <v>0</v>
      </c>
      <c r="O46" s="243">
        <f t="shared" si="2"/>
        <v>6652.8</v>
      </c>
    </row>
    <row r="47" spans="1:15" ht="10.5" customHeight="1" x14ac:dyDescent="0.15">
      <c r="A47" s="232">
        <v>25201</v>
      </c>
      <c r="B47" s="244" t="s">
        <v>872</v>
      </c>
      <c r="C47" s="239">
        <v>52.87</v>
      </c>
      <c r="D47" s="239">
        <v>241.5</v>
      </c>
      <c r="E47" s="239">
        <v>362.25</v>
      </c>
      <c r="F47" s="239">
        <v>52.87</v>
      </c>
      <c r="G47" s="239">
        <v>0</v>
      </c>
      <c r="H47" s="239">
        <v>0</v>
      </c>
      <c r="I47" s="239">
        <v>0</v>
      </c>
      <c r="J47" s="239">
        <v>15701.02</v>
      </c>
      <c r="K47" s="239">
        <v>0</v>
      </c>
      <c r="L47" s="239">
        <v>0</v>
      </c>
      <c r="M47" s="239">
        <v>52.87</v>
      </c>
      <c r="N47" s="239">
        <v>0</v>
      </c>
      <c r="O47" s="243">
        <f t="shared" si="2"/>
        <v>16463.38</v>
      </c>
    </row>
    <row r="48" spans="1:15" ht="10.5" customHeight="1" x14ac:dyDescent="0.15">
      <c r="A48" s="232">
        <v>25301</v>
      </c>
      <c r="B48" s="238" t="s">
        <v>714</v>
      </c>
      <c r="C48" s="239">
        <v>0</v>
      </c>
      <c r="D48" s="239">
        <v>0</v>
      </c>
      <c r="E48" s="239">
        <v>0</v>
      </c>
      <c r="F48" s="239">
        <v>0</v>
      </c>
      <c r="G48" s="239">
        <v>0</v>
      </c>
      <c r="H48" s="239">
        <v>0</v>
      </c>
      <c r="I48" s="239">
        <v>0</v>
      </c>
      <c r="J48" s="239">
        <v>5250</v>
      </c>
      <c r="K48" s="239">
        <v>0</v>
      </c>
      <c r="L48" s="239">
        <v>0</v>
      </c>
      <c r="M48" s="239">
        <v>0</v>
      </c>
      <c r="N48" s="239">
        <v>0</v>
      </c>
      <c r="O48" s="243">
        <f t="shared" si="2"/>
        <v>5250</v>
      </c>
    </row>
    <row r="49" spans="1:15" ht="10.5" customHeight="1" x14ac:dyDescent="0.15">
      <c r="A49" s="232">
        <v>25401</v>
      </c>
      <c r="B49" s="238" t="s">
        <v>873</v>
      </c>
      <c r="C49" s="239">
        <v>199.5</v>
      </c>
      <c r="D49" s="239">
        <v>0</v>
      </c>
      <c r="E49" s="239">
        <v>0</v>
      </c>
      <c r="F49" s="239">
        <v>0</v>
      </c>
      <c r="G49" s="239">
        <v>0</v>
      </c>
      <c r="H49" s="239">
        <v>0</v>
      </c>
      <c r="I49" s="239">
        <v>0</v>
      </c>
      <c r="J49" s="239">
        <v>628.95000000000005</v>
      </c>
      <c r="K49" s="239">
        <v>0</v>
      </c>
      <c r="L49" s="239">
        <v>0</v>
      </c>
      <c r="M49" s="239">
        <v>0</v>
      </c>
      <c r="N49" s="239">
        <v>0</v>
      </c>
      <c r="O49" s="243">
        <f t="shared" si="2"/>
        <v>828.45</v>
      </c>
    </row>
    <row r="50" spans="1:15" ht="10.5" customHeight="1" x14ac:dyDescent="0.15">
      <c r="A50" s="232">
        <v>26103</v>
      </c>
      <c r="B50" s="240" t="s">
        <v>716</v>
      </c>
      <c r="C50" s="239">
        <v>74258</v>
      </c>
      <c r="D50" s="239">
        <v>43661.5</v>
      </c>
      <c r="E50" s="239">
        <v>69610.75</v>
      </c>
      <c r="F50" s="239">
        <v>48386.5</v>
      </c>
      <c r="G50" s="239">
        <v>63221.5</v>
      </c>
      <c r="H50" s="239">
        <v>65475.25</v>
      </c>
      <c r="I50" s="239">
        <v>42011.5</v>
      </c>
      <c r="J50" s="239">
        <v>65958.25</v>
      </c>
      <c r="K50" s="239">
        <v>70465.25</v>
      </c>
      <c r="L50" s="239">
        <v>59779</v>
      </c>
      <c r="M50" s="239">
        <v>47286.5</v>
      </c>
      <c r="N50" s="239">
        <v>33941.25</v>
      </c>
      <c r="O50" s="243">
        <f t="shared" si="2"/>
        <v>684055.25</v>
      </c>
    </row>
    <row r="51" spans="1:15" ht="10.5" customHeight="1" x14ac:dyDescent="0.15">
      <c r="A51" s="232">
        <v>27101</v>
      </c>
      <c r="B51" s="186" t="s">
        <v>717</v>
      </c>
      <c r="C51" s="239">
        <v>0</v>
      </c>
      <c r="D51" s="239">
        <v>1050</v>
      </c>
      <c r="E51" s="239">
        <v>20989.5</v>
      </c>
      <c r="F51" s="239">
        <v>1050</v>
      </c>
      <c r="G51" s="239">
        <v>212574.6</v>
      </c>
      <c r="H51" s="239">
        <v>1050</v>
      </c>
      <c r="I51" s="239">
        <v>0</v>
      </c>
      <c r="J51" s="239">
        <v>5132.3999999999996</v>
      </c>
      <c r="K51" s="239">
        <v>1050</v>
      </c>
      <c r="L51" s="239">
        <v>1050</v>
      </c>
      <c r="M51" s="239">
        <v>0</v>
      </c>
      <c r="N51" s="239">
        <v>0</v>
      </c>
      <c r="O51" s="243">
        <f t="shared" si="2"/>
        <v>243946.5</v>
      </c>
    </row>
    <row r="52" spans="1:15" ht="10.5" customHeight="1" x14ac:dyDescent="0.15">
      <c r="A52" s="232">
        <v>27201</v>
      </c>
      <c r="B52" s="240" t="s">
        <v>874</v>
      </c>
      <c r="C52" s="239">
        <v>0</v>
      </c>
      <c r="D52" s="239">
        <v>0</v>
      </c>
      <c r="E52" s="239">
        <v>4410</v>
      </c>
      <c r="F52" s="239">
        <v>0</v>
      </c>
      <c r="G52" s="239">
        <v>0</v>
      </c>
      <c r="H52" s="239">
        <v>0</v>
      </c>
      <c r="I52" s="239">
        <v>0</v>
      </c>
      <c r="J52" s="239">
        <v>0</v>
      </c>
      <c r="K52" s="239">
        <v>0</v>
      </c>
      <c r="L52" s="239">
        <v>0</v>
      </c>
      <c r="M52" s="239">
        <v>0</v>
      </c>
      <c r="N52" s="239">
        <v>0</v>
      </c>
      <c r="O52" s="243">
        <f t="shared" si="2"/>
        <v>4410</v>
      </c>
    </row>
    <row r="53" spans="1:15" ht="10.5" customHeight="1" x14ac:dyDescent="0.15">
      <c r="A53" s="232">
        <v>27301</v>
      </c>
      <c r="B53" s="240" t="s">
        <v>718</v>
      </c>
      <c r="C53" s="239">
        <v>21000</v>
      </c>
      <c r="D53" s="239">
        <v>17453.099999999999</v>
      </c>
      <c r="E53" s="239">
        <v>38529.75</v>
      </c>
      <c r="F53" s="239">
        <v>3452.4</v>
      </c>
      <c r="G53" s="239">
        <v>0</v>
      </c>
      <c r="H53" s="239">
        <v>0</v>
      </c>
      <c r="I53" s="239">
        <v>0</v>
      </c>
      <c r="J53" s="239">
        <v>40232.85</v>
      </c>
      <c r="K53" s="239">
        <v>0</v>
      </c>
      <c r="L53" s="239">
        <v>3452.4</v>
      </c>
      <c r="M53" s="239">
        <v>0</v>
      </c>
      <c r="N53" s="239">
        <v>0</v>
      </c>
      <c r="O53" s="243">
        <f t="shared" si="2"/>
        <v>124120.5</v>
      </c>
    </row>
    <row r="54" spans="1:15" ht="10.5" customHeight="1" x14ac:dyDescent="0.15">
      <c r="A54" s="232">
        <v>29101</v>
      </c>
      <c r="B54" s="240" t="s">
        <v>137</v>
      </c>
      <c r="C54" s="239">
        <v>21</v>
      </c>
      <c r="D54" s="239">
        <v>6741.25</v>
      </c>
      <c r="E54" s="239">
        <v>2992.5</v>
      </c>
      <c r="F54" s="239">
        <v>0</v>
      </c>
      <c r="G54" s="239">
        <v>54.6</v>
      </c>
      <c r="H54" s="239">
        <v>0</v>
      </c>
      <c r="I54" s="239">
        <v>0</v>
      </c>
      <c r="J54" s="239">
        <v>3312.75</v>
      </c>
      <c r="K54" s="239">
        <v>0</v>
      </c>
      <c r="L54" s="239">
        <v>54.6</v>
      </c>
      <c r="M54" s="239">
        <v>0</v>
      </c>
      <c r="N54" s="239">
        <v>0</v>
      </c>
      <c r="O54" s="243">
        <f t="shared" si="2"/>
        <v>13176.7</v>
      </c>
    </row>
    <row r="55" spans="1:15" ht="10.5" customHeight="1" x14ac:dyDescent="0.15">
      <c r="A55" s="232">
        <v>29301</v>
      </c>
      <c r="B55" s="240" t="s">
        <v>875</v>
      </c>
      <c r="C55" s="239">
        <v>1995</v>
      </c>
      <c r="D55" s="239">
        <v>17430</v>
      </c>
      <c r="E55" s="239">
        <v>0</v>
      </c>
      <c r="F55" s="239">
        <v>0</v>
      </c>
      <c r="G55" s="239">
        <v>39228</v>
      </c>
      <c r="H55" s="239">
        <v>0</v>
      </c>
      <c r="I55" s="239">
        <v>0</v>
      </c>
      <c r="J55" s="239">
        <v>0</v>
      </c>
      <c r="K55" s="239">
        <v>0</v>
      </c>
      <c r="L55" s="239">
        <v>0</v>
      </c>
      <c r="M55" s="239">
        <v>0</v>
      </c>
      <c r="N55" s="239">
        <v>0</v>
      </c>
      <c r="O55" s="243">
        <f t="shared" si="2"/>
        <v>58653</v>
      </c>
    </row>
    <row r="56" spans="1:15" ht="10.5" customHeight="1" x14ac:dyDescent="0.15">
      <c r="A56" s="232">
        <v>29401</v>
      </c>
      <c r="B56" s="240" t="s">
        <v>719</v>
      </c>
      <c r="C56" s="239">
        <v>525</v>
      </c>
      <c r="D56" s="239">
        <v>3750.25</v>
      </c>
      <c r="E56" s="239">
        <v>525</v>
      </c>
      <c r="F56" s="239">
        <v>525</v>
      </c>
      <c r="G56" s="239">
        <v>525</v>
      </c>
      <c r="H56" s="239">
        <v>525</v>
      </c>
      <c r="I56" s="239">
        <v>1538.25</v>
      </c>
      <c r="J56" s="239">
        <v>525</v>
      </c>
      <c r="K56" s="239">
        <v>525</v>
      </c>
      <c r="L56" s="239">
        <v>525</v>
      </c>
      <c r="M56" s="239">
        <v>525</v>
      </c>
      <c r="N56" s="239">
        <v>525</v>
      </c>
      <c r="O56" s="243">
        <f t="shared" si="2"/>
        <v>10538.5</v>
      </c>
    </row>
    <row r="57" spans="1:15" ht="10.5" customHeight="1" x14ac:dyDescent="0.15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5"/>
    </row>
    <row r="58" spans="1:15" ht="10.5" customHeight="1" x14ac:dyDescent="0.2">
      <c r="A58" s="190"/>
      <c r="B58" s="165" t="s">
        <v>594</v>
      </c>
      <c r="C58" s="166">
        <f t="shared" ref="C58:O58" si="3">SUM(C32:C57)</f>
        <v>1079285.04</v>
      </c>
      <c r="D58" s="166">
        <f t="shared" si="3"/>
        <v>753397.59000000008</v>
      </c>
      <c r="E58" s="166">
        <f t="shared" si="3"/>
        <v>466039.06000000006</v>
      </c>
      <c r="F58" s="166">
        <f t="shared" si="3"/>
        <v>434776.45</v>
      </c>
      <c r="G58" s="166">
        <f t="shared" si="3"/>
        <v>490603.98</v>
      </c>
      <c r="H58" s="166">
        <f t="shared" si="3"/>
        <v>370631.4</v>
      </c>
      <c r="I58" s="166">
        <f t="shared" si="3"/>
        <v>228344.18</v>
      </c>
      <c r="J58" s="166">
        <f t="shared" si="3"/>
        <v>427794.13000000006</v>
      </c>
      <c r="K58" s="166">
        <f t="shared" si="3"/>
        <v>336138.48</v>
      </c>
      <c r="L58" s="166">
        <f t="shared" si="3"/>
        <v>385082.87</v>
      </c>
      <c r="M58" s="166">
        <f t="shared" si="3"/>
        <v>91916.82</v>
      </c>
      <c r="N58" s="166">
        <f t="shared" si="3"/>
        <v>122620.61</v>
      </c>
      <c r="O58" s="166">
        <f t="shared" si="3"/>
        <v>5186630.6100000003</v>
      </c>
    </row>
    <row r="59" spans="1:15" ht="10.5" customHeight="1" x14ac:dyDescent="0.2">
      <c r="A59" s="190"/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</row>
    <row r="60" spans="1:15" ht="10.5" customHeight="1" x14ac:dyDescent="0.2">
      <c r="A60" s="292" t="s">
        <v>149</v>
      </c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</row>
    <row r="61" spans="1:15" ht="10.5" customHeight="1" x14ac:dyDescent="0.2">
      <c r="A61" s="188" t="s">
        <v>116</v>
      </c>
      <c r="B61" s="188" t="s">
        <v>55</v>
      </c>
      <c r="C61" s="188" t="s">
        <v>117</v>
      </c>
      <c r="D61" s="188" t="s">
        <v>118</v>
      </c>
      <c r="E61" s="188" t="s">
        <v>119</v>
      </c>
      <c r="F61" s="188" t="s">
        <v>120</v>
      </c>
      <c r="G61" s="188" t="s">
        <v>121</v>
      </c>
      <c r="H61" s="188" t="s">
        <v>122</v>
      </c>
      <c r="I61" s="188" t="s">
        <v>588</v>
      </c>
      <c r="J61" s="188" t="s">
        <v>123</v>
      </c>
      <c r="K61" s="188" t="s">
        <v>587</v>
      </c>
      <c r="L61" s="188" t="s">
        <v>124</v>
      </c>
      <c r="M61" s="188" t="s">
        <v>586</v>
      </c>
      <c r="N61" s="188" t="s">
        <v>585</v>
      </c>
      <c r="O61" s="188" t="s">
        <v>129</v>
      </c>
    </row>
    <row r="62" spans="1:15" ht="10.5" customHeight="1" x14ac:dyDescent="0.2">
      <c r="A62" s="19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</row>
    <row r="63" spans="1:15" ht="10.5" customHeight="1" x14ac:dyDescent="0.15">
      <c r="A63" s="232">
        <v>31101</v>
      </c>
      <c r="B63" s="240" t="s">
        <v>876</v>
      </c>
      <c r="C63" s="239">
        <v>190000</v>
      </c>
      <c r="D63" s="239">
        <v>190000</v>
      </c>
      <c r="E63" s="239">
        <v>190000</v>
      </c>
      <c r="F63" s="239">
        <v>190000</v>
      </c>
      <c r="G63" s="239">
        <v>190000</v>
      </c>
      <c r="H63" s="239">
        <v>190000</v>
      </c>
      <c r="I63" s="239">
        <v>190000</v>
      </c>
      <c r="J63" s="239">
        <v>190000</v>
      </c>
      <c r="K63" s="239">
        <v>190000</v>
      </c>
      <c r="L63" s="239">
        <v>190000</v>
      </c>
      <c r="M63" s="239">
        <v>190000</v>
      </c>
      <c r="N63" s="239">
        <v>190000</v>
      </c>
      <c r="O63" s="243">
        <f>SUM(C63:N63)</f>
        <v>2280000</v>
      </c>
    </row>
    <row r="64" spans="1:15" ht="10.5" customHeight="1" x14ac:dyDescent="0.15">
      <c r="A64" s="232">
        <v>31301</v>
      </c>
      <c r="B64" s="240" t="s">
        <v>135</v>
      </c>
      <c r="C64" s="239">
        <v>15750</v>
      </c>
      <c r="D64" s="239">
        <v>15750</v>
      </c>
      <c r="E64" s="239">
        <v>15750</v>
      </c>
      <c r="F64" s="239">
        <v>15750</v>
      </c>
      <c r="G64" s="239">
        <v>15750</v>
      </c>
      <c r="H64" s="239">
        <v>15750</v>
      </c>
      <c r="I64" s="239">
        <v>15750</v>
      </c>
      <c r="J64" s="239">
        <v>15750</v>
      </c>
      <c r="K64" s="239">
        <v>15750</v>
      </c>
      <c r="L64" s="239">
        <v>15750</v>
      </c>
      <c r="M64" s="239">
        <v>15750</v>
      </c>
      <c r="N64" s="239">
        <v>15750</v>
      </c>
      <c r="O64" s="243">
        <f t="shared" ref="O64:O100" si="4">SUM(C64:N64)</f>
        <v>189000</v>
      </c>
    </row>
    <row r="65" spans="1:15" ht="10.5" customHeight="1" x14ac:dyDescent="0.15">
      <c r="A65" s="232">
        <v>31401</v>
      </c>
      <c r="B65" s="240" t="s">
        <v>877</v>
      </c>
      <c r="C65" s="239">
        <v>57750</v>
      </c>
      <c r="D65" s="239">
        <v>57750</v>
      </c>
      <c r="E65" s="239">
        <v>57750</v>
      </c>
      <c r="F65" s="239">
        <v>57750</v>
      </c>
      <c r="G65" s="239">
        <v>57750</v>
      </c>
      <c r="H65" s="239">
        <v>57750</v>
      </c>
      <c r="I65" s="239">
        <v>57750</v>
      </c>
      <c r="J65" s="239">
        <v>57750</v>
      </c>
      <c r="K65" s="239">
        <v>57750</v>
      </c>
      <c r="L65" s="239">
        <v>57750</v>
      </c>
      <c r="M65" s="239">
        <v>57750</v>
      </c>
      <c r="N65" s="239">
        <v>57750</v>
      </c>
      <c r="O65" s="243">
        <f t="shared" si="4"/>
        <v>693000</v>
      </c>
    </row>
    <row r="66" spans="1:15" ht="10.5" customHeight="1" x14ac:dyDescent="0.15">
      <c r="A66" s="232">
        <v>31501</v>
      </c>
      <c r="B66" s="244" t="s">
        <v>878</v>
      </c>
      <c r="C66" s="239">
        <v>3150</v>
      </c>
      <c r="D66" s="239">
        <v>3150</v>
      </c>
      <c r="E66" s="239">
        <v>3150</v>
      </c>
      <c r="F66" s="239">
        <v>3150</v>
      </c>
      <c r="G66" s="239">
        <v>3150</v>
      </c>
      <c r="H66" s="239">
        <v>3150</v>
      </c>
      <c r="I66" s="239">
        <v>3150</v>
      </c>
      <c r="J66" s="239">
        <v>3150</v>
      </c>
      <c r="K66" s="239">
        <v>3150</v>
      </c>
      <c r="L66" s="239">
        <v>3150</v>
      </c>
      <c r="M66" s="239">
        <v>3150</v>
      </c>
      <c r="N66" s="239">
        <v>3150</v>
      </c>
      <c r="O66" s="243">
        <f t="shared" si="4"/>
        <v>37800</v>
      </c>
    </row>
    <row r="67" spans="1:15" ht="10.5" customHeight="1" x14ac:dyDescent="0.15">
      <c r="A67" s="232">
        <v>31701</v>
      </c>
      <c r="B67" s="240" t="s">
        <v>879</v>
      </c>
      <c r="C67" s="239">
        <v>29347.5</v>
      </c>
      <c r="D67" s="239">
        <v>0</v>
      </c>
      <c r="E67" s="239">
        <v>0</v>
      </c>
      <c r="F67" s="239">
        <v>0</v>
      </c>
      <c r="G67" s="239">
        <v>0</v>
      </c>
      <c r="H67" s="239">
        <v>0</v>
      </c>
      <c r="I67" s="239">
        <v>0</v>
      </c>
      <c r="J67" s="239">
        <v>0</v>
      </c>
      <c r="K67" s="239">
        <v>0</v>
      </c>
      <c r="L67" s="239">
        <v>0</v>
      </c>
      <c r="M67" s="239">
        <v>0</v>
      </c>
      <c r="N67" s="239">
        <v>0</v>
      </c>
      <c r="O67" s="243">
        <f t="shared" si="4"/>
        <v>29347.5</v>
      </c>
    </row>
    <row r="68" spans="1:15" ht="10.5" customHeight="1" x14ac:dyDescent="0.15">
      <c r="A68" s="232">
        <v>31801</v>
      </c>
      <c r="B68" s="240" t="s">
        <v>880</v>
      </c>
      <c r="C68" s="239">
        <v>8.4</v>
      </c>
      <c r="D68" s="239">
        <v>0</v>
      </c>
      <c r="E68" s="239">
        <v>0</v>
      </c>
      <c r="F68" s="239">
        <v>0</v>
      </c>
      <c r="G68" s="239">
        <v>0</v>
      </c>
      <c r="H68" s="239">
        <v>8.4</v>
      </c>
      <c r="I68" s="239">
        <v>0</v>
      </c>
      <c r="J68" s="239">
        <v>0</v>
      </c>
      <c r="K68" s="239">
        <v>0</v>
      </c>
      <c r="L68" s="239">
        <v>0</v>
      </c>
      <c r="M68" s="239">
        <v>8.4</v>
      </c>
      <c r="N68" s="239">
        <v>0</v>
      </c>
      <c r="O68" s="243">
        <f t="shared" si="4"/>
        <v>25.200000000000003</v>
      </c>
    </row>
    <row r="69" spans="1:15" ht="10.5" customHeight="1" x14ac:dyDescent="0.15">
      <c r="A69" s="232">
        <v>32301</v>
      </c>
      <c r="B69" s="240" t="s">
        <v>720</v>
      </c>
      <c r="C69" s="239">
        <v>32361.25</v>
      </c>
      <c r="D69" s="239">
        <v>28406.5</v>
      </c>
      <c r="E69" s="239">
        <v>32391.25</v>
      </c>
      <c r="F69" s="239">
        <v>25750</v>
      </c>
      <c r="G69" s="239">
        <v>32391.25</v>
      </c>
      <c r="H69" s="239">
        <v>32391.25</v>
      </c>
      <c r="I69" s="239">
        <v>25750</v>
      </c>
      <c r="J69" s="239">
        <v>32391.25</v>
      </c>
      <c r="K69" s="239">
        <v>28645.75</v>
      </c>
      <c r="L69" s="239">
        <v>22391.25</v>
      </c>
      <c r="M69" s="239">
        <v>22391.25</v>
      </c>
      <c r="N69" s="239">
        <v>15750</v>
      </c>
      <c r="O69" s="243">
        <f t="shared" si="4"/>
        <v>331011</v>
      </c>
    </row>
    <row r="70" spans="1:15" ht="10.5" customHeight="1" x14ac:dyDescent="0.15">
      <c r="A70" s="232">
        <v>32302</v>
      </c>
      <c r="B70" s="240" t="s">
        <v>721</v>
      </c>
      <c r="C70" s="239">
        <v>2100</v>
      </c>
      <c r="D70" s="239">
        <v>8400</v>
      </c>
      <c r="E70" s="239">
        <v>0</v>
      </c>
      <c r="F70" s="239">
        <v>0</v>
      </c>
      <c r="G70" s="239">
        <v>27300</v>
      </c>
      <c r="H70" s="239">
        <v>0</v>
      </c>
      <c r="I70" s="239">
        <v>0</v>
      </c>
      <c r="J70" s="239">
        <v>2100</v>
      </c>
      <c r="K70" s="239">
        <v>2100</v>
      </c>
      <c r="L70" s="239">
        <v>0</v>
      </c>
      <c r="M70" s="239">
        <v>0</v>
      </c>
      <c r="N70" s="239">
        <v>7612.5</v>
      </c>
      <c r="O70" s="243">
        <f t="shared" si="4"/>
        <v>49612.5</v>
      </c>
    </row>
    <row r="71" spans="1:15" ht="10.5" customHeight="1" x14ac:dyDescent="0.15">
      <c r="A71" s="232">
        <v>32503</v>
      </c>
      <c r="B71" s="240" t="s">
        <v>881</v>
      </c>
      <c r="C71" s="239">
        <v>23908.5</v>
      </c>
      <c r="D71" s="239">
        <v>7108.5</v>
      </c>
      <c r="E71" s="239">
        <v>3984.75</v>
      </c>
      <c r="F71" s="239">
        <v>0</v>
      </c>
      <c r="G71" s="239">
        <v>11954.25</v>
      </c>
      <c r="H71" s="239">
        <v>11954.25</v>
      </c>
      <c r="I71" s="239">
        <v>27893.25</v>
      </c>
      <c r="J71" s="239">
        <v>11954.25</v>
      </c>
      <c r="K71" s="239">
        <v>0</v>
      </c>
      <c r="L71" s="239">
        <v>35862.75</v>
      </c>
      <c r="M71" s="239">
        <v>3984.75</v>
      </c>
      <c r="N71" s="239">
        <v>0</v>
      </c>
      <c r="O71" s="243">
        <f t="shared" si="4"/>
        <v>138605.25</v>
      </c>
    </row>
    <row r="72" spans="1:15" ht="10.5" customHeight="1" x14ac:dyDescent="0.15">
      <c r="A72" s="232">
        <v>33303</v>
      </c>
      <c r="B72" s="241" t="s">
        <v>722</v>
      </c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105000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43">
        <f t="shared" si="4"/>
        <v>105000</v>
      </c>
    </row>
    <row r="73" spans="1:15" ht="10.5" customHeight="1" x14ac:dyDescent="0.15">
      <c r="A73" s="232">
        <v>33401</v>
      </c>
      <c r="B73" s="240" t="s">
        <v>723</v>
      </c>
      <c r="C73" s="239">
        <v>545228.64999999991</v>
      </c>
      <c r="D73" s="239">
        <v>188477.4</v>
      </c>
      <c r="E73" s="239">
        <v>366688.5</v>
      </c>
      <c r="F73" s="239">
        <v>101541.25</v>
      </c>
      <c r="G73" s="239">
        <v>311653.5</v>
      </c>
      <c r="H73" s="239">
        <v>109649.9</v>
      </c>
      <c r="I73" s="239">
        <v>85541.25</v>
      </c>
      <c r="J73" s="239">
        <v>209391.9</v>
      </c>
      <c r="K73" s="239">
        <v>113498.75</v>
      </c>
      <c r="L73" s="239">
        <v>106962.4</v>
      </c>
      <c r="M73" s="239">
        <v>56162.400000000001</v>
      </c>
      <c r="N73" s="239">
        <v>121206.25</v>
      </c>
      <c r="O73" s="243">
        <f t="shared" si="4"/>
        <v>2316002.1499999994</v>
      </c>
    </row>
    <row r="74" spans="1:15" ht="10.5" customHeight="1" x14ac:dyDescent="0.15">
      <c r="A74" s="232">
        <v>33402</v>
      </c>
      <c r="B74" s="240" t="s">
        <v>882</v>
      </c>
      <c r="C74" s="239">
        <v>42000</v>
      </c>
      <c r="D74" s="239">
        <v>10500</v>
      </c>
      <c r="E74" s="239">
        <v>10500</v>
      </c>
      <c r="F74" s="239">
        <v>10500</v>
      </c>
      <c r="G74" s="239">
        <v>10500</v>
      </c>
      <c r="H74" s="239">
        <v>0</v>
      </c>
      <c r="I74" s="239">
        <v>0</v>
      </c>
      <c r="J74" s="239">
        <v>31500</v>
      </c>
      <c r="K74" s="239">
        <v>0</v>
      </c>
      <c r="L74" s="239">
        <v>0</v>
      </c>
      <c r="M74" s="239">
        <v>0</v>
      </c>
      <c r="N74" s="239">
        <v>0</v>
      </c>
      <c r="O74" s="243">
        <f t="shared" si="4"/>
        <v>115500</v>
      </c>
    </row>
    <row r="75" spans="1:15" ht="10.5" customHeight="1" x14ac:dyDescent="0.15">
      <c r="A75" s="232">
        <v>33503</v>
      </c>
      <c r="B75" s="240" t="s">
        <v>883</v>
      </c>
      <c r="C75" s="239">
        <v>63000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43">
        <f t="shared" si="4"/>
        <v>63000</v>
      </c>
    </row>
    <row r="76" spans="1:15" ht="10.5" customHeight="1" x14ac:dyDescent="0.15">
      <c r="A76" s="232">
        <v>33603</v>
      </c>
      <c r="B76" s="240" t="s">
        <v>884</v>
      </c>
      <c r="C76" s="239">
        <v>84603.75</v>
      </c>
      <c r="D76" s="239">
        <v>32408.25</v>
      </c>
      <c r="E76" s="239">
        <v>13650</v>
      </c>
      <c r="F76" s="239">
        <v>19762.05</v>
      </c>
      <c r="G76" s="239">
        <v>26758.2</v>
      </c>
      <c r="H76" s="239">
        <v>6851.25</v>
      </c>
      <c r="I76" s="239">
        <v>0</v>
      </c>
      <c r="J76" s="239">
        <v>84708.75</v>
      </c>
      <c r="K76" s="239">
        <v>14821.8</v>
      </c>
      <c r="L76" s="239">
        <v>50612.1</v>
      </c>
      <c r="M76" s="239">
        <v>5523</v>
      </c>
      <c r="N76" s="239">
        <v>6641.25</v>
      </c>
      <c r="O76" s="243">
        <f t="shared" si="4"/>
        <v>346340.39999999997</v>
      </c>
    </row>
    <row r="77" spans="1:15" ht="10.5" customHeight="1" x14ac:dyDescent="0.15">
      <c r="A77" s="232">
        <v>33604</v>
      </c>
      <c r="B77" s="238" t="s">
        <v>724</v>
      </c>
      <c r="C77" s="239">
        <v>36172.5</v>
      </c>
      <c r="D77" s="239">
        <v>19148.849999999999</v>
      </c>
      <c r="E77" s="239">
        <v>0</v>
      </c>
      <c r="F77" s="239">
        <v>5250</v>
      </c>
      <c r="G77" s="239">
        <v>5250</v>
      </c>
      <c r="H77" s="239">
        <v>2047.5</v>
      </c>
      <c r="I77" s="239">
        <v>0</v>
      </c>
      <c r="J77" s="239">
        <v>18952.5</v>
      </c>
      <c r="K77" s="239">
        <v>8347.5</v>
      </c>
      <c r="L77" s="239">
        <v>0</v>
      </c>
      <c r="M77" s="239">
        <v>0</v>
      </c>
      <c r="N77" s="239">
        <v>0</v>
      </c>
      <c r="O77" s="243">
        <f t="shared" si="4"/>
        <v>95168.85</v>
      </c>
    </row>
    <row r="78" spans="1:15" ht="10.5" customHeight="1" x14ac:dyDescent="0.15">
      <c r="A78" s="232">
        <v>33605</v>
      </c>
      <c r="B78" s="240" t="s">
        <v>725</v>
      </c>
      <c r="C78" s="239">
        <v>24150</v>
      </c>
      <c r="D78" s="239">
        <v>10500</v>
      </c>
      <c r="E78" s="239">
        <v>0</v>
      </c>
      <c r="F78" s="239">
        <v>90615</v>
      </c>
      <c r="G78" s="239">
        <v>12214.65</v>
      </c>
      <c r="H78" s="239">
        <v>664.65</v>
      </c>
      <c r="I78" s="239">
        <v>0</v>
      </c>
      <c r="J78" s="239">
        <v>15750</v>
      </c>
      <c r="K78" s="239">
        <v>21664.65</v>
      </c>
      <c r="L78" s="239">
        <v>19564.650000000001</v>
      </c>
      <c r="M78" s="239">
        <v>5914.65</v>
      </c>
      <c r="N78" s="239">
        <v>0</v>
      </c>
      <c r="O78" s="243">
        <f t="shared" si="4"/>
        <v>201038.24999999997</v>
      </c>
    </row>
    <row r="79" spans="1:15" ht="10.5" customHeight="1" x14ac:dyDescent="0.15">
      <c r="A79" s="232">
        <v>33801</v>
      </c>
      <c r="B79" s="240" t="s">
        <v>3</v>
      </c>
      <c r="C79" s="239">
        <v>73500</v>
      </c>
      <c r="D79" s="239">
        <v>73500</v>
      </c>
      <c r="E79" s="239">
        <v>73500</v>
      </c>
      <c r="F79" s="239">
        <v>73500</v>
      </c>
      <c r="G79" s="239">
        <v>73500</v>
      </c>
      <c r="H79" s="239">
        <v>73500</v>
      </c>
      <c r="I79" s="239">
        <v>73500</v>
      </c>
      <c r="J79" s="239">
        <v>73500</v>
      </c>
      <c r="K79" s="239">
        <v>73500</v>
      </c>
      <c r="L79" s="239">
        <v>73500</v>
      </c>
      <c r="M79" s="239">
        <v>73500</v>
      </c>
      <c r="N79" s="239">
        <v>73500</v>
      </c>
      <c r="O79" s="243">
        <f t="shared" si="4"/>
        <v>882000</v>
      </c>
    </row>
    <row r="80" spans="1:15" ht="10.5" customHeight="1" x14ac:dyDescent="0.15">
      <c r="A80" s="232">
        <v>34101</v>
      </c>
      <c r="B80" s="240" t="s">
        <v>591</v>
      </c>
      <c r="C80" s="239">
        <v>26250</v>
      </c>
      <c r="D80" s="239">
        <v>26250</v>
      </c>
      <c r="E80" s="239">
        <v>26250</v>
      </c>
      <c r="F80" s="239">
        <v>26250</v>
      </c>
      <c r="G80" s="239">
        <v>26250</v>
      </c>
      <c r="H80" s="239">
        <v>26250</v>
      </c>
      <c r="I80" s="239">
        <v>26250</v>
      </c>
      <c r="J80" s="239">
        <v>26250</v>
      </c>
      <c r="K80" s="239">
        <v>26250</v>
      </c>
      <c r="L80" s="239">
        <v>26250</v>
      </c>
      <c r="M80" s="239">
        <v>31500</v>
      </c>
      <c r="N80" s="239">
        <v>26250</v>
      </c>
      <c r="O80" s="243">
        <f t="shared" si="4"/>
        <v>320250</v>
      </c>
    </row>
    <row r="81" spans="1:15" ht="10.5" customHeight="1" x14ac:dyDescent="0.15">
      <c r="A81" s="232">
        <v>34401</v>
      </c>
      <c r="B81" s="242" t="s">
        <v>885</v>
      </c>
      <c r="C81" s="239">
        <v>52500</v>
      </c>
      <c r="D81" s="239">
        <v>52500</v>
      </c>
      <c r="E81" s="239">
        <v>52500</v>
      </c>
      <c r="F81" s="239">
        <v>42000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43">
        <f t="shared" si="4"/>
        <v>199500</v>
      </c>
    </row>
    <row r="82" spans="1:15" ht="10.5" customHeight="1" x14ac:dyDescent="0.15">
      <c r="A82" s="232">
        <v>34501</v>
      </c>
      <c r="B82" s="240" t="s">
        <v>726</v>
      </c>
      <c r="C82" s="239">
        <v>37800</v>
      </c>
      <c r="D82" s="239">
        <v>0</v>
      </c>
      <c r="E82" s="239">
        <v>0</v>
      </c>
      <c r="F82" s="239">
        <v>0</v>
      </c>
      <c r="G82" s="239">
        <v>37800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43">
        <f t="shared" si="4"/>
        <v>75600</v>
      </c>
    </row>
    <row r="83" spans="1:15" ht="10.5" customHeight="1" x14ac:dyDescent="0.15">
      <c r="A83" s="232">
        <v>34701</v>
      </c>
      <c r="B83" s="238" t="s">
        <v>1</v>
      </c>
      <c r="C83" s="239">
        <v>68250</v>
      </c>
      <c r="D83" s="239">
        <v>0</v>
      </c>
      <c r="E83" s="239">
        <v>2625</v>
      </c>
      <c r="F83" s="239">
        <v>0</v>
      </c>
      <c r="G83" s="239">
        <v>0</v>
      </c>
      <c r="H83" s="239">
        <v>0</v>
      </c>
      <c r="I83" s="239">
        <v>0</v>
      </c>
      <c r="J83" s="239">
        <v>0</v>
      </c>
      <c r="K83" s="239">
        <v>0</v>
      </c>
      <c r="L83" s="239">
        <v>0</v>
      </c>
      <c r="M83" s="239">
        <v>0</v>
      </c>
      <c r="N83" s="239">
        <v>0</v>
      </c>
      <c r="O83" s="243">
        <f t="shared" si="4"/>
        <v>70875</v>
      </c>
    </row>
    <row r="84" spans="1:15" ht="10.5" customHeight="1" x14ac:dyDescent="0.15">
      <c r="A84" s="232">
        <v>35101</v>
      </c>
      <c r="B84" s="240" t="s">
        <v>727</v>
      </c>
      <c r="C84" s="239">
        <v>26250</v>
      </c>
      <c r="D84" s="239">
        <v>0</v>
      </c>
      <c r="E84" s="239">
        <v>115000</v>
      </c>
      <c r="F84" s="239">
        <v>0</v>
      </c>
      <c r="G84" s="239">
        <v>13000</v>
      </c>
      <c r="H84" s="239">
        <v>5250</v>
      </c>
      <c r="I84" s="239">
        <v>0</v>
      </c>
      <c r="J84" s="239">
        <v>0</v>
      </c>
      <c r="K84" s="239">
        <v>0</v>
      </c>
      <c r="L84" s="239">
        <v>0</v>
      </c>
      <c r="M84" s="239">
        <v>0</v>
      </c>
      <c r="N84" s="239">
        <v>0</v>
      </c>
      <c r="O84" s="243">
        <f t="shared" si="4"/>
        <v>159500</v>
      </c>
    </row>
    <row r="85" spans="1:15" ht="10.5" customHeight="1" x14ac:dyDescent="0.15">
      <c r="A85" s="232">
        <v>35201</v>
      </c>
      <c r="B85" s="240" t="s">
        <v>728</v>
      </c>
      <c r="C85" s="239">
        <v>0</v>
      </c>
      <c r="D85" s="239">
        <v>19025.150000000001</v>
      </c>
      <c r="E85" s="239">
        <v>13650</v>
      </c>
      <c r="F85" s="239">
        <v>0</v>
      </c>
      <c r="G85" s="239">
        <v>0</v>
      </c>
      <c r="H85" s="239">
        <v>0</v>
      </c>
      <c r="I85" s="239">
        <v>0</v>
      </c>
      <c r="J85" s="239">
        <v>11063</v>
      </c>
      <c r="K85" s="239">
        <v>664.65</v>
      </c>
      <c r="L85" s="239">
        <v>0</v>
      </c>
      <c r="M85" s="239">
        <v>0</v>
      </c>
      <c r="N85" s="239">
        <v>0</v>
      </c>
      <c r="O85" s="243">
        <f t="shared" si="4"/>
        <v>44402.8</v>
      </c>
    </row>
    <row r="86" spans="1:15" ht="10.5" customHeight="1" x14ac:dyDescent="0.15">
      <c r="A86" s="232">
        <v>35301</v>
      </c>
      <c r="B86" s="240" t="s">
        <v>886</v>
      </c>
      <c r="C86" s="239">
        <v>0</v>
      </c>
      <c r="D86" s="239">
        <v>5250</v>
      </c>
      <c r="E86" s="239">
        <v>0</v>
      </c>
      <c r="F86" s="239">
        <v>0</v>
      </c>
      <c r="G86" s="239">
        <v>0</v>
      </c>
      <c r="H86" s="239">
        <v>0</v>
      </c>
      <c r="I86" s="239">
        <v>0</v>
      </c>
      <c r="J86" s="239">
        <v>0</v>
      </c>
      <c r="K86" s="239">
        <v>0</v>
      </c>
      <c r="L86" s="239">
        <v>0</v>
      </c>
      <c r="M86" s="239">
        <v>0</v>
      </c>
      <c r="N86" s="239">
        <v>0</v>
      </c>
      <c r="O86" s="243">
        <f t="shared" si="4"/>
        <v>5250</v>
      </c>
    </row>
    <row r="87" spans="1:15" ht="10.5" customHeight="1" x14ac:dyDescent="0.15">
      <c r="A87" s="232">
        <v>35501</v>
      </c>
      <c r="B87" s="240" t="s">
        <v>729</v>
      </c>
      <c r="C87" s="239">
        <v>8820</v>
      </c>
      <c r="D87" s="239">
        <v>8820</v>
      </c>
      <c r="E87" s="239">
        <v>8820</v>
      </c>
      <c r="F87" s="239">
        <v>8820</v>
      </c>
      <c r="G87" s="239">
        <v>8820</v>
      </c>
      <c r="H87" s="239">
        <v>8820</v>
      </c>
      <c r="I87" s="239">
        <v>8820</v>
      </c>
      <c r="J87" s="239">
        <v>8820</v>
      </c>
      <c r="K87" s="239">
        <v>8820</v>
      </c>
      <c r="L87" s="239">
        <v>8820</v>
      </c>
      <c r="M87" s="239">
        <v>8820</v>
      </c>
      <c r="N87" s="239">
        <v>8820</v>
      </c>
      <c r="O87" s="243">
        <f t="shared" si="4"/>
        <v>105840</v>
      </c>
    </row>
    <row r="88" spans="1:15" ht="10.5" customHeight="1" x14ac:dyDescent="0.15">
      <c r="A88" s="232">
        <v>35701</v>
      </c>
      <c r="B88" s="240" t="s">
        <v>887</v>
      </c>
      <c r="C88" s="239">
        <v>2835</v>
      </c>
      <c r="D88" s="239">
        <v>0</v>
      </c>
      <c r="E88" s="239">
        <v>5670</v>
      </c>
      <c r="F88" s="239">
        <v>0</v>
      </c>
      <c r="G88" s="239">
        <v>2835</v>
      </c>
      <c r="H88" s="239">
        <v>0</v>
      </c>
      <c r="I88" s="239">
        <v>2835</v>
      </c>
      <c r="J88" s="239">
        <v>0</v>
      </c>
      <c r="K88" s="239">
        <v>2835</v>
      </c>
      <c r="L88" s="239">
        <v>2835</v>
      </c>
      <c r="M88" s="239">
        <v>2835</v>
      </c>
      <c r="N88" s="239">
        <v>0</v>
      </c>
      <c r="O88" s="243">
        <f t="shared" si="4"/>
        <v>22680</v>
      </c>
    </row>
    <row r="89" spans="1:15" ht="10.5" customHeight="1" x14ac:dyDescent="0.15">
      <c r="A89" s="232">
        <v>35802</v>
      </c>
      <c r="B89" s="240" t="s">
        <v>592</v>
      </c>
      <c r="C89" s="239">
        <v>5900</v>
      </c>
      <c r="D89" s="239">
        <v>0</v>
      </c>
      <c r="E89" s="239">
        <v>0</v>
      </c>
      <c r="F89" s="239">
        <v>0</v>
      </c>
      <c r="G89" s="239">
        <v>5750</v>
      </c>
      <c r="H89" s="239">
        <v>0</v>
      </c>
      <c r="I89" s="239">
        <v>0</v>
      </c>
      <c r="J89" s="239">
        <v>5900</v>
      </c>
      <c r="K89" s="239">
        <v>0</v>
      </c>
      <c r="L89" s="239">
        <v>0</v>
      </c>
      <c r="M89" s="239">
        <v>0</v>
      </c>
      <c r="N89" s="239">
        <v>0</v>
      </c>
      <c r="O89" s="243">
        <f t="shared" si="4"/>
        <v>17550</v>
      </c>
    </row>
    <row r="90" spans="1:15" ht="10.5" customHeight="1" x14ac:dyDescent="0.15">
      <c r="A90" s="232">
        <v>36101</v>
      </c>
      <c r="B90" s="242" t="s">
        <v>888</v>
      </c>
      <c r="C90" s="239">
        <v>0</v>
      </c>
      <c r="D90" s="239">
        <v>1575</v>
      </c>
      <c r="E90" s="239">
        <v>0</v>
      </c>
      <c r="F90" s="239">
        <v>1575</v>
      </c>
      <c r="G90" s="239">
        <v>0</v>
      </c>
      <c r="H90" s="239">
        <v>1575</v>
      </c>
      <c r="I90" s="239">
        <v>0</v>
      </c>
      <c r="J90" s="239">
        <v>1575</v>
      </c>
      <c r="K90" s="239">
        <v>0</v>
      </c>
      <c r="L90" s="239">
        <v>3150</v>
      </c>
      <c r="M90" s="239">
        <v>0</v>
      </c>
      <c r="N90" s="239">
        <v>0</v>
      </c>
      <c r="O90" s="243">
        <f t="shared" si="4"/>
        <v>9450</v>
      </c>
    </row>
    <row r="91" spans="1:15" ht="10.5" customHeight="1" x14ac:dyDescent="0.15">
      <c r="A91" s="232">
        <v>36201</v>
      </c>
      <c r="B91" s="242" t="s">
        <v>889</v>
      </c>
      <c r="C91" s="239">
        <v>0</v>
      </c>
      <c r="D91" s="239">
        <v>0</v>
      </c>
      <c r="E91" s="239">
        <v>0</v>
      </c>
      <c r="F91" s="239">
        <v>5250</v>
      </c>
      <c r="G91" s="239">
        <v>0</v>
      </c>
      <c r="H91" s="239">
        <v>0</v>
      </c>
      <c r="I91" s="239">
        <v>0</v>
      </c>
      <c r="J91" s="239">
        <v>5250</v>
      </c>
      <c r="K91" s="239">
        <v>0</v>
      </c>
      <c r="L91" s="239">
        <v>0</v>
      </c>
      <c r="M91" s="239">
        <v>0</v>
      </c>
      <c r="N91" s="239">
        <v>0</v>
      </c>
      <c r="O91" s="243">
        <f t="shared" si="4"/>
        <v>10500</v>
      </c>
    </row>
    <row r="92" spans="1:15" ht="10.5" customHeight="1" x14ac:dyDescent="0.15">
      <c r="A92" s="232">
        <v>36301</v>
      </c>
      <c r="B92" s="240" t="s">
        <v>890</v>
      </c>
      <c r="C92" s="239">
        <v>5250</v>
      </c>
      <c r="D92" s="239">
        <v>3465</v>
      </c>
      <c r="E92" s="239">
        <v>0</v>
      </c>
      <c r="F92" s="239">
        <v>0</v>
      </c>
      <c r="G92" s="239">
        <v>525</v>
      </c>
      <c r="H92" s="239">
        <v>1050</v>
      </c>
      <c r="I92" s="239">
        <v>0</v>
      </c>
      <c r="J92" s="239">
        <v>3150</v>
      </c>
      <c r="K92" s="239">
        <v>4200</v>
      </c>
      <c r="L92" s="239">
        <v>0</v>
      </c>
      <c r="M92" s="239">
        <v>0</v>
      </c>
      <c r="N92" s="239">
        <v>0</v>
      </c>
      <c r="O92" s="243">
        <f t="shared" si="4"/>
        <v>17640</v>
      </c>
    </row>
    <row r="93" spans="1:15" ht="10.5" customHeight="1" x14ac:dyDescent="0.15">
      <c r="A93" s="232">
        <v>37104</v>
      </c>
      <c r="B93" s="240" t="s">
        <v>730</v>
      </c>
      <c r="C93" s="239">
        <v>78300</v>
      </c>
      <c r="D93" s="239">
        <v>43025</v>
      </c>
      <c r="E93" s="239">
        <v>44350</v>
      </c>
      <c r="F93" s="239">
        <v>40925</v>
      </c>
      <c r="G93" s="239">
        <v>18900</v>
      </c>
      <c r="H93" s="239">
        <v>22575</v>
      </c>
      <c r="I93" s="239">
        <v>2100</v>
      </c>
      <c r="J93" s="239">
        <v>42725</v>
      </c>
      <c r="K93" s="239">
        <v>7325</v>
      </c>
      <c r="L93" s="239">
        <v>39050</v>
      </c>
      <c r="M93" s="239">
        <v>10475</v>
      </c>
      <c r="N93" s="239">
        <v>6825</v>
      </c>
      <c r="O93" s="243">
        <f t="shared" si="4"/>
        <v>356575</v>
      </c>
    </row>
    <row r="94" spans="1:15" ht="10.5" customHeight="1" x14ac:dyDescent="0.15">
      <c r="A94" s="232">
        <v>37106</v>
      </c>
      <c r="B94" s="242" t="s">
        <v>891</v>
      </c>
      <c r="C94" s="239">
        <v>4725</v>
      </c>
      <c r="D94" s="239">
        <v>0</v>
      </c>
      <c r="E94" s="239">
        <v>16225</v>
      </c>
      <c r="F94" s="239">
        <v>0</v>
      </c>
      <c r="G94" s="239">
        <v>0</v>
      </c>
      <c r="H94" s="239">
        <v>0</v>
      </c>
      <c r="I94" s="239">
        <v>0</v>
      </c>
      <c r="J94" s="239">
        <v>13650</v>
      </c>
      <c r="K94" s="239">
        <v>0</v>
      </c>
      <c r="L94" s="239">
        <v>0</v>
      </c>
      <c r="M94" s="239">
        <v>2625</v>
      </c>
      <c r="N94" s="239">
        <v>0</v>
      </c>
      <c r="O94" s="243">
        <f t="shared" si="4"/>
        <v>37225</v>
      </c>
    </row>
    <row r="95" spans="1:15" ht="10.5" customHeight="1" x14ac:dyDescent="0.15">
      <c r="A95" s="232">
        <v>37204</v>
      </c>
      <c r="B95" s="240" t="s">
        <v>892</v>
      </c>
      <c r="C95" s="239">
        <v>11118.45</v>
      </c>
      <c r="D95" s="239">
        <v>1050</v>
      </c>
      <c r="E95" s="239">
        <v>13224.75</v>
      </c>
      <c r="F95" s="239">
        <v>0</v>
      </c>
      <c r="G95" s="239">
        <v>15162</v>
      </c>
      <c r="H95" s="239">
        <v>9450</v>
      </c>
      <c r="I95" s="239">
        <v>0</v>
      </c>
      <c r="J95" s="239">
        <v>11844</v>
      </c>
      <c r="K95" s="239">
        <v>1260</v>
      </c>
      <c r="L95" s="239">
        <v>9366</v>
      </c>
      <c r="M95" s="239">
        <v>7560</v>
      </c>
      <c r="N95" s="239">
        <v>3780</v>
      </c>
      <c r="O95" s="243">
        <f t="shared" si="4"/>
        <v>83815.199999999997</v>
      </c>
    </row>
    <row r="96" spans="1:15" ht="10.5" customHeight="1" x14ac:dyDescent="0.15">
      <c r="A96" s="232">
        <v>37504</v>
      </c>
      <c r="B96" s="238" t="s">
        <v>731</v>
      </c>
      <c r="C96" s="239">
        <v>703453.55</v>
      </c>
      <c r="D96" s="239">
        <v>55114.75</v>
      </c>
      <c r="E96" s="239">
        <v>184641.45</v>
      </c>
      <c r="F96" s="239">
        <v>341971.15</v>
      </c>
      <c r="G96" s="239">
        <v>169557.95</v>
      </c>
      <c r="H96" s="239">
        <v>33064.5</v>
      </c>
      <c r="I96" s="239">
        <v>118435.25</v>
      </c>
      <c r="J96" s="239">
        <v>125878.1</v>
      </c>
      <c r="K96" s="239">
        <v>181029.15</v>
      </c>
      <c r="L96" s="239">
        <v>142238.79</v>
      </c>
      <c r="M96" s="239">
        <v>65206.25</v>
      </c>
      <c r="N96" s="239">
        <v>71530.25</v>
      </c>
      <c r="O96" s="243">
        <f t="shared" si="4"/>
        <v>2192121.1399999997</v>
      </c>
    </row>
    <row r="97" spans="1:16" ht="10.5" customHeight="1" x14ac:dyDescent="0.15">
      <c r="A97" s="232">
        <v>38201</v>
      </c>
      <c r="B97" s="240" t="s">
        <v>134</v>
      </c>
      <c r="C97" s="239">
        <v>41656</v>
      </c>
      <c r="D97" s="239">
        <v>73916</v>
      </c>
      <c r="E97" s="239">
        <v>22507.5</v>
      </c>
      <c r="F97" s="239">
        <v>14183.5</v>
      </c>
      <c r="G97" s="239">
        <v>81501.25</v>
      </c>
      <c r="H97" s="239">
        <v>23100</v>
      </c>
      <c r="I97" s="239">
        <v>1281</v>
      </c>
      <c r="J97" s="239">
        <v>10552.5</v>
      </c>
      <c r="K97" s="239">
        <v>78143.5</v>
      </c>
      <c r="L97" s="239">
        <v>33691.4</v>
      </c>
      <c r="M97" s="239">
        <v>9450</v>
      </c>
      <c r="N97" s="239">
        <v>18800</v>
      </c>
      <c r="O97" s="243">
        <f t="shared" si="4"/>
        <v>408782.65</v>
      </c>
    </row>
    <row r="98" spans="1:16" ht="10.5" customHeight="1" x14ac:dyDescent="0.15">
      <c r="A98" s="232">
        <v>38301</v>
      </c>
      <c r="B98" s="240" t="s">
        <v>593</v>
      </c>
      <c r="C98" s="239">
        <v>31500</v>
      </c>
      <c r="D98" s="239">
        <v>10500</v>
      </c>
      <c r="E98" s="239">
        <v>0</v>
      </c>
      <c r="F98" s="239">
        <v>21000</v>
      </c>
      <c r="G98" s="239">
        <v>0</v>
      </c>
      <c r="H98" s="239">
        <v>0</v>
      </c>
      <c r="I98" s="239">
        <v>0</v>
      </c>
      <c r="J98" s="239">
        <v>10500</v>
      </c>
      <c r="K98" s="239">
        <v>0</v>
      </c>
      <c r="L98" s="239">
        <v>17250</v>
      </c>
      <c r="M98" s="239">
        <v>0</v>
      </c>
      <c r="N98" s="239">
        <v>0</v>
      </c>
      <c r="O98" s="243">
        <f t="shared" si="4"/>
        <v>90750</v>
      </c>
    </row>
    <row r="99" spans="1:16" ht="10.5" customHeight="1" x14ac:dyDescent="0.15">
      <c r="A99" s="232">
        <v>39203</v>
      </c>
      <c r="B99" s="240" t="s">
        <v>2</v>
      </c>
      <c r="C99" s="239">
        <v>37800</v>
      </c>
      <c r="D99" s="239">
        <v>105000</v>
      </c>
      <c r="E99" s="239">
        <v>0</v>
      </c>
      <c r="F99" s="239">
        <v>0</v>
      </c>
      <c r="G99" s="239">
        <v>0</v>
      </c>
      <c r="H99" s="239">
        <v>0</v>
      </c>
      <c r="I99" s="239">
        <v>0</v>
      </c>
      <c r="J99" s="239">
        <v>0</v>
      </c>
      <c r="K99" s="239">
        <v>210000</v>
      </c>
      <c r="L99" s="239">
        <v>12600</v>
      </c>
      <c r="M99" s="239">
        <v>0</v>
      </c>
      <c r="N99" s="239">
        <v>0</v>
      </c>
      <c r="O99" s="243">
        <f t="shared" si="4"/>
        <v>365400</v>
      </c>
    </row>
    <row r="100" spans="1:16" ht="10.5" customHeight="1" x14ac:dyDescent="0.15">
      <c r="A100" s="232">
        <v>39801</v>
      </c>
      <c r="B100" s="240" t="s">
        <v>893</v>
      </c>
      <c r="C100" s="239">
        <v>82475.61</v>
      </c>
      <c r="D100" s="239">
        <v>82475.61</v>
      </c>
      <c r="E100" s="239">
        <v>82475.61</v>
      </c>
      <c r="F100" s="239">
        <v>82475.61</v>
      </c>
      <c r="G100" s="239">
        <v>82475.61</v>
      </c>
      <c r="H100" s="239">
        <v>82475.61</v>
      </c>
      <c r="I100" s="239">
        <v>82475.61</v>
      </c>
      <c r="J100" s="239">
        <v>82475.61</v>
      </c>
      <c r="K100" s="239">
        <v>82475.61</v>
      </c>
      <c r="L100" s="239">
        <v>82475.61</v>
      </c>
      <c r="M100" s="239">
        <v>82475.61</v>
      </c>
      <c r="N100" s="239">
        <v>82475.61</v>
      </c>
      <c r="O100" s="243">
        <f t="shared" si="4"/>
        <v>989707.32</v>
      </c>
    </row>
    <row r="102" spans="1:16" ht="10.5" customHeight="1" x14ac:dyDescent="0.2">
      <c r="A102" s="190"/>
      <c r="B102" s="165" t="s">
        <v>590</v>
      </c>
      <c r="C102" s="166">
        <f t="shared" ref="C102:N102" si="5">SUM(C63:C100)</f>
        <v>2447914.1599999997</v>
      </c>
      <c r="D102" s="166">
        <f t="shared" si="5"/>
        <v>1133066.01</v>
      </c>
      <c r="E102" s="166">
        <f t="shared" si="5"/>
        <v>1355303.81</v>
      </c>
      <c r="F102" s="166">
        <f t="shared" si="5"/>
        <v>1178018.5600000003</v>
      </c>
      <c r="G102" s="166">
        <f t="shared" si="5"/>
        <v>1240748.6600000001</v>
      </c>
      <c r="H102" s="166">
        <f t="shared" si="5"/>
        <v>822327.31</v>
      </c>
      <c r="I102" s="166">
        <f t="shared" si="5"/>
        <v>721531.36</v>
      </c>
      <c r="J102" s="166">
        <f t="shared" si="5"/>
        <v>1106531.8600000001</v>
      </c>
      <c r="K102" s="166">
        <f t="shared" si="5"/>
        <v>1132231.3600000001</v>
      </c>
      <c r="L102" s="166">
        <f t="shared" si="5"/>
        <v>953269.95000000007</v>
      </c>
      <c r="M102" s="166">
        <f t="shared" si="5"/>
        <v>655081.31000000006</v>
      </c>
      <c r="N102" s="166">
        <f t="shared" si="5"/>
        <v>709840.86</v>
      </c>
      <c r="O102" s="185">
        <f>SUM(C102:N102)</f>
        <v>13455865.209999999</v>
      </c>
    </row>
    <row r="103" spans="1:16" ht="10.5" customHeight="1" x14ac:dyDescent="0.2">
      <c r="A103" s="190"/>
      <c r="B103" s="165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</row>
    <row r="104" spans="1:16" ht="10.5" customHeight="1" x14ac:dyDescent="0.2">
      <c r="A104" s="292" t="s">
        <v>150</v>
      </c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</row>
    <row r="105" spans="1:16" ht="10.5" customHeight="1" x14ac:dyDescent="0.2">
      <c r="A105" s="188" t="s">
        <v>116</v>
      </c>
      <c r="B105" s="188" t="s">
        <v>55</v>
      </c>
      <c r="C105" s="188" t="s">
        <v>117</v>
      </c>
      <c r="D105" s="188" t="s">
        <v>118</v>
      </c>
      <c r="E105" s="188" t="s">
        <v>119</v>
      </c>
      <c r="F105" s="188" t="s">
        <v>120</v>
      </c>
      <c r="G105" s="188" t="s">
        <v>121</v>
      </c>
      <c r="H105" s="188" t="s">
        <v>122</v>
      </c>
      <c r="I105" s="188" t="s">
        <v>588</v>
      </c>
      <c r="J105" s="188" t="s">
        <v>123</v>
      </c>
      <c r="K105" s="188" t="s">
        <v>587</v>
      </c>
      <c r="L105" s="188" t="s">
        <v>124</v>
      </c>
      <c r="M105" s="188" t="s">
        <v>586</v>
      </c>
      <c r="N105" s="188" t="s">
        <v>585</v>
      </c>
      <c r="O105" s="188" t="s">
        <v>129</v>
      </c>
    </row>
    <row r="106" spans="1:16" ht="10.5" customHeight="1" x14ac:dyDescent="0.2">
      <c r="A106" s="192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</row>
    <row r="107" spans="1:16" ht="10.5" customHeight="1" x14ac:dyDescent="0.15">
      <c r="A107" s="186" t="s">
        <v>732</v>
      </c>
      <c r="B107" s="186" t="s">
        <v>733</v>
      </c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</row>
    <row r="108" spans="1:16" ht="10.5" customHeight="1" x14ac:dyDescent="0.2">
      <c r="A108" s="190"/>
      <c r="B108" s="165" t="s">
        <v>589</v>
      </c>
      <c r="C108" s="166">
        <v>13200</v>
      </c>
      <c r="D108" s="166">
        <v>563200</v>
      </c>
      <c r="E108" s="166">
        <v>13200</v>
      </c>
      <c r="F108" s="166">
        <v>13200</v>
      </c>
      <c r="G108" s="166">
        <v>13200</v>
      </c>
      <c r="H108" s="166">
        <v>23700</v>
      </c>
      <c r="I108" s="166">
        <v>13200</v>
      </c>
      <c r="J108" s="166">
        <v>563200</v>
      </c>
      <c r="K108" s="166">
        <v>13200</v>
      </c>
      <c r="L108" s="166">
        <v>13200</v>
      </c>
      <c r="M108" s="166">
        <v>13200</v>
      </c>
      <c r="N108" s="166">
        <v>13200</v>
      </c>
      <c r="O108" s="166">
        <f>SUM(C108:N108)</f>
        <v>1268900</v>
      </c>
    </row>
    <row r="109" spans="1:16" ht="10.5" customHeight="1" x14ac:dyDescent="0.2">
      <c r="A109" s="228" t="s">
        <v>151</v>
      </c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</row>
    <row r="110" spans="1:16" ht="10.5" customHeight="1" x14ac:dyDescent="0.2">
      <c r="A110" s="228" t="s">
        <v>116</v>
      </c>
      <c r="B110" s="228" t="s">
        <v>55</v>
      </c>
      <c r="C110" s="228" t="s">
        <v>117</v>
      </c>
      <c r="D110" s="228" t="s">
        <v>118</v>
      </c>
      <c r="E110" s="228" t="s">
        <v>119</v>
      </c>
      <c r="F110" s="228" t="s">
        <v>120</v>
      </c>
      <c r="G110" s="228" t="s">
        <v>121</v>
      </c>
      <c r="H110" s="228" t="s">
        <v>122</v>
      </c>
      <c r="I110" s="228" t="s">
        <v>588</v>
      </c>
      <c r="J110" s="228" t="s">
        <v>123</v>
      </c>
      <c r="K110" s="228" t="s">
        <v>587</v>
      </c>
      <c r="L110" s="228" t="s">
        <v>124</v>
      </c>
      <c r="M110" s="228" t="s">
        <v>586</v>
      </c>
      <c r="N110" s="228" t="s">
        <v>585</v>
      </c>
      <c r="O110" s="228" t="s">
        <v>129</v>
      </c>
    </row>
    <row r="111" spans="1:16" ht="10.5" customHeight="1" x14ac:dyDescent="0.2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</row>
    <row r="112" spans="1:16" ht="10.5" customHeight="1" x14ac:dyDescent="0.2">
      <c r="A112" s="232">
        <v>51101</v>
      </c>
      <c r="B112" s="240" t="s">
        <v>4</v>
      </c>
      <c r="C112" s="243">
        <v>254870.34</v>
      </c>
      <c r="D112" s="243">
        <v>101844.96</v>
      </c>
      <c r="E112" s="243">
        <v>26841.360000000001</v>
      </c>
      <c r="F112" s="243">
        <v>3559.71</v>
      </c>
      <c r="G112" s="243">
        <v>79789.5</v>
      </c>
      <c r="H112" s="243">
        <v>0</v>
      </c>
      <c r="I112" s="243">
        <v>0</v>
      </c>
      <c r="J112" s="187">
        <v>4512.8999999999996</v>
      </c>
      <c r="K112" s="187">
        <v>17942.61</v>
      </c>
      <c r="L112" s="243">
        <v>0</v>
      </c>
      <c r="M112" s="243">
        <v>27006</v>
      </c>
      <c r="N112" s="243">
        <v>0</v>
      </c>
      <c r="O112" s="243">
        <f>SUM(C112:N112)</f>
        <v>516367.38</v>
      </c>
      <c r="P112" s="230"/>
    </row>
    <row r="113" spans="1:16" ht="10.5" customHeight="1" x14ac:dyDescent="0.2">
      <c r="A113" s="232">
        <v>51301</v>
      </c>
      <c r="B113" s="240" t="s">
        <v>739</v>
      </c>
      <c r="C113" s="247">
        <v>0</v>
      </c>
      <c r="D113" s="243">
        <v>52500</v>
      </c>
      <c r="E113" s="243">
        <v>0</v>
      </c>
      <c r="F113" s="243">
        <v>0</v>
      </c>
      <c r="G113" s="243">
        <v>0</v>
      </c>
      <c r="H113" s="243">
        <v>0</v>
      </c>
      <c r="I113" s="243">
        <v>0</v>
      </c>
      <c r="J113" s="187">
        <v>0</v>
      </c>
      <c r="K113" s="187">
        <v>0</v>
      </c>
      <c r="L113" s="243">
        <v>0</v>
      </c>
      <c r="M113" s="243">
        <v>0</v>
      </c>
      <c r="N113" s="243">
        <v>0</v>
      </c>
      <c r="O113" s="243">
        <f t="shared" ref="O113:O126" si="6">SUM(C113:N113)</f>
        <v>52500</v>
      </c>
      <c r="P113" s="230"/>
    </row>
    <row r="114" spans="1:16" ht="10.5" customHeight="1" x14ac:dyDescent="0.2">
      <c r="A114" s="232">
        <v>51501</v>
      </c>
      <c r="B114" s="238" t="s">
        <v>894</v>
      </c>
      <c r="C114" s="243">
        <v>162802.5</v>
      </c>
      <c r="D114" s="243">
        <v>205679.7</v>
      </c>
      <c r="E114" s="243">
        <v>138292</v>
      </c>
      <c r="F114" s="243">
        <v>66402</v>
      </c>
      <c r="G114" s="243">
        <v>199032.75</v>
      </c>
      <c r="H114" s="243">
        <v>66402</v>
      </c>
      <c r="I114" s="243">
        <v>67242</v>
      </c>
      <c r="J114" s="187">
        <v>352474.5</v>
      </c>
      <c r="K114" s="187">
        <v>67242</v>
      </c>
      <c r="L114" s="243">
        <v>79002</v>
      </c>
      <c r="M114" s="243">
        <v>68402.25</v>
      </c>
      <c r="N114" s="243">
        <v>217602</v>
      </c>
      <c r="O114" s="243">
        <f t="shared" si="6"/>
        <v>1690575.7</v>
      </c>
      <c r="P114" s="230"/>
    </row>
    <row r="115" spans="1:16" ht="10.5" customHeight="1" x14ac:dyDescent="0.2">
      <c r="A115" s="232">
        <v>51901</v>
      </c>
      <c r="B115" s="240" t="s">
        <v>734</v>
      </c>
      <c r="C115" s="243">
        <v>0</v>
      </c>
      <c r="D115" s="243">
        <v>0</v>
      </c>
      <c r="E115" s="243">
        <v>4200</v>
      </c>
      <c r="F115" s="243">
        <v>0</v>
      </c>
      <c r="G115" s="243">
        <v>2100</v>
      </c>
      <c r="H115" s="243">
        <v>0</v>
      </c>
      <c r="I115" s="243">
        <v>0</v>
      </c>
      <c r="J115" s="187">
        <v>0</v>
      </c>
      <c r="K115" s="187">
        <v>0</v>
      </c>
      <c r="L115" s="243">
        <v>0</v>
      </c>
      <c r="M115" s="243">
        <v>0</v>
      </c>
      <c r="N115" s="243">
        <v>0</v>
      </c>
      <c r="O115" s="243">
        <f t="shared" si="6"/>
        <v>6300</v>
      </c>
      <c r="P115" s="230"/>
    </row>
    <row r="116" spans="1:16" ht="10.5" customHeight="1" x14ac:dyDescent="0.2">
      <c r="A116" s="232">
        <v>52101</v>
      </c>
      <c r="B116" s="240" t="s">
        <v>128</v>
      </c>
      <c r="C116" s="243">
        <v>183533.7</v>
      </c>
      <c r="D116" s="243">
        <v>92469.72</v>
      </c>
      <c r="E116" s="243">
        <v>9452.1</v>
      </c>
      <c r="F116" s="243">
        <v>0</v>
      </c>
      <c r="G116" s="243">
        <v>58086</v>
      </c>
      <c r="H116" s="243">
        <v>0</v>
      </c>
      <c r="I116" s="243">
        <v>8.4</v>
      </c>
      <c r="J116" s="187">
        <v>0</v>
      </c>
      <c r="K116" s="187">
        <v>0</v>
      </c>
      <c r="L116" s="243">
        <v>0</v>
      </c>
      <c r="M116" s="243">
        <v>0</v>
      </c>
      <c r="N116" s="243">
        <v>0</v>
      </c>
      <c r="O116" s="243">
        <f t="shared" si="6"/>
        <v>343549.92000000004</v>
      </c>
      <c r="P116" s="230"/>
    </row>
    <row r="117" spans="1:16" ht="10.5" customHeight="1" x14ac:dyDescent="0.2">
      <c r="A117" s="232">
        <v>52301</v>
      </c>
      <c r="B117" s="240" t="s">
        <v>127</v>
      </c>
      <c r="C117" s="243">
        <v>0</v>
      </c>
      <c r="D117" s="243">
        <v>4226.25</v>
      </c>
      <c r="E117" s="243">
        <v>0</v>
      </c>
      <c r="F117" s="243">
        <v>0</v>
      </c>
      <c r="G117" s="243">
        <v>0</v>
      </c>
      <c r="H117" s="243">
        <v>0</v>
      </c>
      <c r="I117" s="243">
        <v>0</v>
      </c>
      <c r="J117" s="187">
        <v>0</v>
      </c>
      <c r="K117" s="187">
        <v>0</v>
      </c>
      <c r="L117" s="243">
        <v>0</v>
      </c>
      <c r="M117" s="243">
        <v>0</v>
      </c>
      <c r="N117" s="243">
        <v>0</v>
      </c>
      <c r="O117" s="243">
        <f t="shared" si="6"/>
        <v>4226.25</v>
      </c>
      <c r="P117" s="230"/>
    </row>
    <row r="118" spans="1:16" ht="10.5" customHeight="1" x14ac:dyDescent="0.2">
      <c r="A118" s="232">
        <v>53101</v>
      </c>
      <c r="B118" s="240" t="s">
        <v>895</v>
      </c>
      <c r="C118" s="243">
        <v>0</v>
      </c>
      <c r="D118" s="247">
        <v>0</v>
      </c>
      <c r="E118" s="243">
        <v>10500</v>
      </c>
      <c r="F118" s="243">
        <v>0</v>
      </c>
      <c r="G118" s="243">
        <v>0</v>
      </c>
      <c r="H118" s="243">
        <v>0</v>
      </c>
      <c r="I118" s="243">
        <v>0</v>
      </c>
      <c r="J118" s="187">
        <v>0</v>
      </c>
      <c r="K118" s="187">
        <v>0</v>
      </c>
      <c r="L118" s="243">
        <v>0</v>
      </c>
      <c r="M118" s="243">
        <v>0</v>
      </c>
      <c r="N118" s="243">
        <v>0</v>
      </c>
      <c r="O118" s="243">
        <f t="shared" si="6"/>
        <v>10500</v>
      </c>
      <c r="P118" s="230"/>
    </row>
    <row r="119" spans="1:16" ht="10.5" customHeight="1" x14ac:dyDescent="0.2">
      <c r="A119" s="232">
        <v>54104</v>
      </c>
      <c r="B119" s="242" t="s">
        <v>896</v>
      </c>
      <c r="C119" s="243">
        <v>0</v>
      </c>
      <c r="D119" s="247">
        <v>0</v>
      </c>
      <c r="E119" s="243">
        <v>105000</v>
      </c>
      <c r="F119" s="243">
        <v>0</v>
      </c>
      <c r="G119" s="243">
        <v>0</v>
      </c>
      <c r="H119" s="243">
        <v>0</v>
      </c>
      <c r="I119" s="243">
        <v>0</v>
      </c>
      <c r="J119" s="187">
        <v>0</v>
      </c>
      <c r="K119" s="187">
        <v>0</v>
      </c>
      <c r="L119" s="243">
        <v>0</v>
      </c>
      <c r="M119" s="243">
        <v>0</v>
      </c>
      <c r="N119" s="243">
        <v>0</v>
      </c>
      <c r="O119" s="243">
        <f t="shared" si="6"/>
        <v>105000</v>
      </c>
      <c r="P119" s="230"/>
    </row>
    <row r="120" spans="1:16" ht="10.5" customHeight="1" x14ac:dyDescent="0.2">
      <c r="A120" s="232">
        <v>56201</v>
      </c>
      <c r="B120" s="240" t="s">
        <v>126</v>
      </c>
      <c r="C120" s="243">
        <v>0</v>
      </c>
      <c r="D120" s="243">
        <v>0</v>
      </c>
      <c r="E120" s="243">
        <v>0</v>
      </c>
      <c r="F120" s="247">
        <v>0</v>
      </c>
      <c r="G120" s="243">
        <v>52500</v>
      </c>
      <c r="H120" s="243">
        <v>0</v>
      </c>
      <c r="I120" s="243">
        <v>0</v>
      </c>
      <c r="J120" s="187">
        <v>0</v>
      </c>
      <c r="K120" s="187">
        <v>0</v>
      </c>
      <c r="L120" s="243">
        <v>0</v>
      </c>
      <c r="M120" s="243">
        <v>0</v>
      </c>
      <c r="N120" s="243">
        <v>0</v>
      </c>
      <c r="O120" s="243">
        <f t="shared" si="6"/>
        <v>52500</v>
      </c>
      <c r="P120" s="230"/>
    </row>
    <row r="121" spans="1:16" ht="10.5" customHeight="1" x14ac:dyDescent="0.2">
      <c r="A121" s="232">
        <v>56301</v>
      </c>
      <c r="B121" s="242" t="s">
        <v>897</v>
      </c>
      <c r="C121" s="243">
        <v>10500</v>
      </c>
      <c r="D121" s="243">
        <v>10500</v>
      </c>
      <c r="E121" s="243">
        <v>10500</v>
      </c>
      <c r="F121" s="243">
        <v>10500</v>
      </c>
      <c r="G121" s="243">
        <v>10500</v>
      </c>
      <c r="H121" s="243">
        <v>10500</v>
      </c>
      <c r="I121" s="243">
        <v>10500</v>
      </c>
      <c r="J121" s="187">
        <v>10500</v>
      </c>
      <c r="K121" s="187">
        <v>10500</v>
      </c>
      <c r="L121" s="243">
        <v>10500</v>
      </c>
      <c r="M121" s="243">
        <v>10500</v>
      </c>
      <c r="N121" s="243">
        <v>10500</v>
      </c>
      <c r="O121" s="243">
        <f t="shared" si="6"/>
        <v>126000</v>
      </c>
      <c r="P121" s="230"/>
    </row>
    <row r="122" spans="1:16" ht="10.5" customHeight="1" x14ac:dyDescent="0.2">
      <c r="A122" s="232">
        <v>56401</v>
      </c>
      <c r="B122" s="246" t="s">
        <v>898</v>
      </c>
      <c r="C122" s="243">
        <v>0</v>
      </c>
      <c r="D122" s="243">
        <v>0</v>
      </c>
      <c r="E122" s="243">
        <v>0</v>
      </c>
      <c r="F122" s="243">
        <v>0</v>
      </c>
      <c r="G122" s="243">
        <v>0</v>
      </c>
      <c r="H122" s="248">
        <v>0</v>
      </c>
      <c r="I122" s="243">
        <v>0</v>
      </c>
      <c r="J122" s="187">
        <v>52500</v>
      </c>
      <c r="K122" s="187">
        <v>0</v>
      </c>
      <c r="L122" s="243">
        <v>0</v>
      </c>
      <c r="M122" s="243">
        <v>0</v>
      </c>
      <c r="N122" s="243">
        <v>0</v>
      </c>
      <c r="O122" s="243">
        <f t="shared" si="6"/>
        <v>52500</v>
      </c>
      <c r="P122" s="230"/>
    </row>
    <row r="123" spans="1:16" ht="10.5" customHeight="1" x14ac:dyDescent="0.2">
      <c r="A123" s="232">
        <v>56501</v>
      </c>
      <c r="B123" s="242" t="s">
        <v>899</v>
      </c>
      <c r="C123" s="243">
        <v>525</v>
      </c>
      <c r="D123" s="243">
        <v>0</v>
      </c>
      <c r="E123" s="243">
        <v>0</v>
      </c>
      <c r="F123" s="243">
        <v>0</v>
      </c>
      <c r="G123" s="243">
        <v>0</v>
      </c>
      <c r="H123" s="243">
        <v>0</v>
      </c>
      <c r="I123" s="243">
        <v>414750</v>
      </c>
      <c r="J123" s="187">
        <v>525</v>
      </c>
      <c r="K123" s="187">
        <v>0</v>
      </c>
      <c r="L123" s="243">
        <v>0</v>
      </c>
      <c r="M123" s="243">
        <v>0</v>
      </c>
      <c r="N123" s="243">
        <v>0</v>
      </c>
      <c r="O123" s="243">
        <f t="shared" si="6"/>
        <v>415800</v>
      </c>
      <c r="P123" s="230"/>
    </row>
    <row r="124" spans="1:16" ht="10.5" customHeight="1" x14ac:dyDescent="0.2">
      <c r="A124" s="232">
        <v>56601</v>
      </c>
      <c r="B124" s="240" t="s">
        <v>900</v>
      </c>
      <c r="C124" s="243">
        <v>0</v>
      </c>
      <c r="D124" s="243">
        <v>5964</v>
      </c>
      <c r="E124" s="243">
        <v>47250</v>
      </c>
      <c r="F124" s="243">
        <v>17850</v>
      </c>
      <c r="G124" s="243">
        <v>0</v>
      </c>
      <c r="H124" s="243">
        <v>0</v>
      </c>
      <c r="I124" s="243">
        <v>0</v>
      </c>
      <c r="J124" s="187">
        <v>0</v>
      </c>
      <c r="K124" s="187">
        <v>0</v>
      </c>
      <c r="L124" s="243">
        <v>0</v>
      </c>
      <c r="M124" s="243">
        <v>0</v>
      </c>
      <c r="N124" s="243">
        <v>0</v>
      </c>
      <c r="O124" s="243">
        <f t="shared" si="6"/>
        <v>71064</v>
      </c>
      <c r="P124" s="230"/>
    </row>
    <row r="125" spans="1:16" ht="10.5" customHeight="1" x14ac:dyDescent="0.2">
      <c r="A125" s="232">
        <v>58301</v>
      </c>
      <c r="B125" s="186" t="s">
        <v>1130</v>
      </c>
      <c r="C125" s="243">
        <v>1749724.4</v>
      </c>
      <c r="D125" s="243">
        <v>0</v>
      </c>
      <c r="E125" s="243">
        <v>0</v>
      </c>
      <c r="F125" s="243">
        <v>0</v>
      </c>
      <c r="G125" s="243">
        <v>0</v>
      </c>
      <c r="H125" s="243">
        <v>0</v>
      </c>
      <c r="I125" s="243">
        <v>0</v>
      </c>
      <c r="J125" s="187">
        <v>0</v>
      </c>
      <c r="K125" s="187">
        <v>0</v>
      </c>
      <c r="L125" s="243">
        <v>0</v>
      </c>
      <c r="M125" s="243">
        <v>0</v>
      </c>
      <c r="N125" s="243">
        <v>0</v>
      </c>
      <c r="O125" s="243">
        <v>0</v>
      </c>
      <c r="P125" s="230"/>
    </row>
    <row r="126" spans="1:16" ht="10.5" customHeight="1" x14ac:dyDescent="0.2">
      <c r="A126" s="232">
        <v>59101</v>
      </c>
      <c r="B126" s="240" t="s">
        <v>735</v>
      </c>
      <c r="C126" s="243">
        <v>0</v>
      </c>
      <c r="D126" s="243">
        <v>73500</v>
      </c>
      <c r="E126" s="243">
        <v>16500</v>
      </c>
      <c r="F126" s="243">
        <v>0</v>
      </c>
      <c r="G126" s="243">
        <v>0</v>
      </c>
      <c r="H126" s="243">
        <v>0</v>
      </c>
      <c r="I126" s="243">
        <v>0</v>
      </c>
      <c r="J126" s="187">
        <v>0</v>
      </c>
      <c r="K126" s="187">
        <v>0</v>
      </c>
      <c r="L126" s="243">
        <v>0</v>
      </c>
      <c r="M126" s="243">
        <v>0</v>
      </c>
      <c r="N126" s="243">
        <v>0</v>
      </c>
      <c r="O126" s="243">
        <f t="shared" si="6"/>
        <v>90000</v>
      </c>
      <c r="P126" s="230"/>
    </row>
    <row r="127" spans="1:16" ht="11.25" customHeight="1" x14ac:dyDescent="0.2">
      <c r="A127" s="187"/>
      <c r="B127" s="187"/>
    </row>
    <row r="128" spans="1:16" ht="19.5" customHeight="1" x14ac:dyDescent="0.2">
      <c r="B128" s="110" t="s">
        <v>584</v>
      </c>
      <c r="C128" s="109">
        <f t="shared" ref="C128:N128" si="7">SUM(C112:C127)</f>
        <v>2361955.94</v>
      </c>
      <c r="D128" s="109">
        <f t="shared" si="7"/>
        <v>546684.63</v>
      </c>
      <c r="E128" s="109">
        <f>SUM(E112:E127)</f>
        <v>368535.45999999996</v>
      </c>
      <c r="F128" s="109">
        <f t="shared" si="7"/>
        <v>98311.71</v>
      </c>
      <c r="G128" s="109">
        <f>SUM(G112:G127)</f>
        <v>402008.25</v>
      </c>
      <c r="H128" s="109">
        <f t="shared" si="7"/>
        <v>76902</v>
      </c>
      <c r="I128" s="109">
        <f t="shared" si="7"/>
        <v>492500.4</v>
      </c>
      <c r="J128" s="109">
        <f t="shared" si="7"/>
        <v>420512.4</v>
      </c>
      <c r="K128" s="109">
        <f t="shared" si="7"/>
        <v>95684.61</v>
      </c>
      <c r="L128" s="109">
        <f t="shared" si="7"/>
        <v>89502</v>
      </c>
      <c r="M128" s="109">
        <f t="shared" si="7"/>
        <v>105908.25</v>
      </c>
      <c r="N128" s="109">
        <f t="shared" si="7"/>
        <v>228102</v>
      </c>
      <c r="O128" s="185">
        <f>SUM(C128:N128)</f>
        <v>5286607.6500000004</v>
      </c>
    </row>
    <row r="129" spans="3:15" ht="10.5" customHeight="1" x14ac:dyDescent="0.2"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</row>
    <row r="130" spans="3:15" ht="10.5" customHeight="1" x14ac:dyDescent="0.2">
      <c r="C130" s="109">
        <f t="shared" ref="C130:O130" si="8">SUM(C27+C58+C102+C108+C128)</f>
        <v>14092315.439999999</v>
      </c>
      <c r="D130" s="109">
        <f t="shared" si="8"/>
        <v>8200997.3299999991</v>
      </c>
      <c r="E130" s="109">
        <f t="shared" si="8"/>
        <v>7787499.4799999995</v>
      </c>
      <c r="F130" s="109">
        <f t="shared" si="8"/>
        <v>5641063.3600000003</v>
      </c>
      <c r="G130" s="109">
        <f t="shared" si="8"/>
        <v>6872655.3300000001</v>
      </c>
      <c r="H130" s="109">
        <f t="shared" si="8"/>
        <v>5874699.2700000014</v>
      </c>
      <c r="I130" s="109">
        <f t="shared" si="8"/>
        <v>5993096.1300000008</v>
      </c>
      <c r="J130" s="109">
        <f t="shared" si="8"/>
        <v>6863293.080000001</v>
      </c>
      <c r="K130" s="109">
        <f t="shared" si="8"/>
        <v>6043434.5500000007</v>
      </c>
      <c r="L130" s="109">
        <f t="shared" si="8"/>
        <v>5151443.43</v>
      </c>
      <c r="M130" s="109">
        <f t="shared" si="8"/>
        <v>5974657.2599999998</v>
      </c>
      <c r="N130" s="109">
        <f t="shared" si="8"/>
        <v>6117717.6300000008</v>
      </c>
      <c r="O130" s="109">
        <f t="shared" si="8"/>
        <v>84612872.289999992</v>
      </c>
    </row>
    <row r="133" spans="3:15" ht="10.5" customHeight="1" x14ac:dyDescent="0.2"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</row>
  </sheetData>
  <mergeCells count="6">
    <mergeCell ref="A104:O104"/>
    <mergeCell ref="A3:O3"/>
    <mergeCell ref="A6:O6"/>
    <mergeCell ref="A2:O2"/>
    <mergeCell ref="A29:O29"/>
    <mergeCell ref="A60:O60"/>
  </mergeCells>
  <pageMargins left="0.53" right="0.23622047244094491" top="0.74803149606299213" bottom="0.82677165354330717" header="0.31496062992125984" footer="0.31496062992125984"/>
  <pageSetup scale="70" fitToHeight="0" orientation="landscape" r:id="rId1"/>
  <headerFooter alignWithMargins="0">
    <oddHeader>&amp;CINSTITUTO TECNOLÓGICO DE ESTUDIOS SUPERIORES DE LA REGIÓN CARBONÍFERA, DR. ROGELIO MONTEMAYOR SEGUY.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B741"/>
  <sheetViews>
    <sheetView showGridLines="0" showOutlineSymbols="0" workbookViewId="0">
      <selection activeCell="G742" sqref="G742"/>
    </sheetView>
  </sheetViews>
  <sheetFormatPr baseColWidth="10" defaultColWidth="5" defaultRowHeight="15.75" customHeight="1" x14ac:dyDescent="0.2"/>
  <cols>
    <col min="1" max="1" width="9.85546875" style="167" customWidth="1"/>
    <col min="2" max="2" width="5" style="167"/>
    <col min="3" max="3" width="45.5703125" style="167" customWidth="1"/>
    <col min="4" max="4" width="11.5703125" style="167" customWidth="1"/>
    <col min="5" max="6" width="13.28515625" style="167" customWidth="1"/>
    <col min="7" max="7" width="15.7109375" style="167" customWidth="1"/>
    <col min="8" max="11" width="9.5703125" style="167" hidden="1" customWidth="1"/>
    <col min="12" max="12" width="13" style="167" customWidth="1"/>
    <col min="13" max="16" width="9.5703125" style="167" hidden="1" customWidth="1"/>
    <col min="17" max="17" width="11" style="167" customWidth="1"/>
    <col min="18" max="21" width="9.5703125" style="167" hidden="1" customWidth="1"/>
    <col min="22" max="22" width="12" style="167" customWidth="1"/>
    <col min="23" max="25" width="9.5703125" style="167" hidden="1" customWidth="1"/>
    <col min="26" max="26" width="7.7109375" style="167" hidden="1" customWidth="1"/>
    <col min="27" max="27" width="12.140625" style="167" customWidth="1"/>
    <col min="28" max="28" width="16.28515625" style="167" customWidth="1"/>
    <col min="29" max="29" width="5" style="167"/>
    <col min="30" max="30" width="4.7109375" style="167" customWidth="1"/>
    <col min="31" max="16384" width="5" style="167"/>
  </cols>
  <sheetData>
    <row r="2" spans="1:28" ht="15.75" customHeight="1" x14ac:dyDescent="0.2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</row>
    <row r="4" spans="1:28" ht="15.75" customHeight="1" x14ac:dyDescent="0.2">
      <c r="A4" s="178" t="s">
        <v>116</v>
      </c>
      <c r="B4" s="180"/>
      <c r="C4" s="179" t="s">
        <v>699</v>
      </c>
      <c r="D4" s="179"/>
      <c r="E4" s="178" t="s">
        <v>698</v>
      </c>
      <c r="F4" s="178" t="s">
        <v>697</v>
      </c>
      <c r="G4" s="178" t="s">
        <v>696</v>
      </c>
      <c r="H4" s="178" t="s">
        <v>164</v>
      </c>
      <c r="I4" s="178" t="s">
        <v>105</v>
      </c>
      <c r="J4" s="178" t="s">
        <v>165</v>
      </c>
      <c r="K4" s="178" t="s">
        <v>695</v>
      </c>
      <c r="L4" s="177" t="s">
        <v>695</v>
      </c>
      <c r="M4" s="177" t="s">
        <v>103</v>
      </c>
      <c r="N4" s="177" t="s">
        <v>166</v>
      </c>
      <c r="O4" s="177" t="s">
        <v>167</v>
      </c>
      <c r="P4" s="177" t="s">
        <v>694</v>
      </c>
      <c r="Q4" s="177" t="s">
        <v>694</v>
      </c>
      <c r="R4" s="177" t="s">
        <v>168</v>
      </c>
      <c r="S4" s="177" t="s">
        <v>169</v>
      </c>
      <c r="T4" s="177" t="s">
        <v>98</v>
      </c>
      <c r="U4" s="177" t="s">
        <v>693</v>
      </c>
      <c r="V4" s="177" t="s">
        <v>693</v>
      </c>
      <c r="W4" s="177" t="s">
        <v>97</v>
      </c>
      <c r="X4" s="177" t="s">
        <v>170</v>
      </c>
      <c r="Y4" s="177" t="s">
        <v>95</v>
      </c>
      <c r="Z4" s="176" t="s">
        <v>692</v>
      </c>
      <c r="AA4" s="175" t="s">
        <v>692</v>
      </c>
      <c r="AB4" s="174" t="s">
        <v>691</v>
      </c>
    </row>
    <row r="6" spans="1:28" ht="15.75" customHeight="1" x14ac:dyDescent="0.2">
      <c r="A6" s="209" t="s">
        <v>171</v>
      </c>
      <c r="B6" s="210"/>
      <c r="C6" s="210"/>
      <c r="D6" s="210"/>
      <c r="E6" s="210"/>
      <c r="F6" s="210"/>
      <c r="G6" s="210"/>
      <c r="H6" s="210"/>
      <c r="I6" s="210"/>
    </row>
    <row r="7" spans="1:28" ht="15.75" customHeight="1" x14ac:dyDescent="0.2">
      <c r="A7" s="252">
        <v>21101</v>
      </c>
      <c r="B7" s="210"/>
      <c r="C7" s="254" t="s">
        <v>172</v>
      </c>
      <c r="D7" s="210"/>
      <c r="E7" s="252">
        <v>26</v>
      </c>
      <c r="F7" s="214">
        <v>78</v>
      </c>
      <c r="G7" s="214">
        <v>2028</v>
      </c>
      <c r="H7" s="210"/>
      <c r="I7" s="211">
        <v>1716</v>
      </c>
      <c r="J7" s="171">
        <v>0</v>
      </c>
      <c r="K7" s="171">
        <f t="shared" ref="K7:K38" si="0">SUM(H7:J7)</f>
        <v>1716</v>
      </c>
      <c r="L7" s="210">
        <v>26</v>
      </c>
      <c r="M7" s="250">
        <v>0</v>
      </c>
      <c r="N7" s="210"/>
      <c r="O7" s="250">
        <v>0</v>
      </c>
      <c r="P7" s="249"/>
      <c r="Q7" s="250">
        <v>0</v>
      </c>
      <c r="R7" s="210">
        <v>0</v>
      </c>
      <c r="S7" s="250">
        <v>0</v>
      </c>
      <c r="T7" s="210"/>
      <c r="U7" s="250">
        <v>0</v>
      </c>
      <c r="V7" s="249">
        <v>0</v>
      </c>
      <c r="W7" s="250">
        <v>0</v>
      </c>
      <c r="X7" s="210">
        <v>0</v>
      </c>
      <c r="Y7" s="250">
        <v>0</v>
      </c>
      <c r="Z7" s="210"/>
      <c r="AA7" s="250">
        <v>0</v>
      </c>
      <c r="AB7" s="214">
        <v>2028</v>
      </c>
    </row>
    <row r="8" spans="1:28" ht="15.75" customHeight="1" x14ac:dyDescent="0.2">
      <c r="A8" s="252">
        <v>21101</v>
      </c>
      <c r="B8" s="210"/>
      <c r="C8" s="254" t="s">
        <v>173</v>
      </c>
      <c r="D8" s="210"/>
      <c r="E8" s="252">
        <v>1</v>
      </c>
      <c r="F8" s="214">
        <v>10</v>
      </c>
      <c r="G8" s="214">
        <v>10</v>
      </c>
      <c r="H8" s="210"/>
      <c r="I8" s="211">
        <v>10</v>
      </c>
      <c r="J8" s="171">
        <v>0</v>
      </c>
      <c r="K8" s="171">
        <f t="shared" si="0"/>
        <v>10</v>
      </c>
      <c r="L8" s="210">
        <v>1</v>
      </c>
      <c r="M8" s="250">
        <v>0</v>
      </c>
      <c r="N8" s="210"/>
      <c r="O8" s="250">
        <v>0</v>
      </c>
      <c r="P8" s="249"/>
      <c r="Q8" s="250">
        <v>0</v>
      </c>
      <c r="R8" s="210">
        <v>0</v>
      </c>
      <c r="S8" s="250">
        <v>0</v>
      </c>
      <c r="T8" s="210"/>
      <c r="U8" s="250">
        <v>0</v>
      </c>
      <c r="V8" s="249">
        <v>0</v>
      </c>
      <c r="W8" s="250">
        <v>0</v>
      </c>
      <c r="X8" s="210">
        <v>0</v>
      </c>
      <c r="Y8" s="250">
        <v>0</v>
      </c>
      <c r="Z8" s="210"/>
      <c r="AA8" s="250">
        <v>0</v>
      </c>
      <c r="AB8" s="214">
        <v>10</v>
      </c>
    </row>
    <row r="9" spans="1:28" ht="15.75" customHeight="1" x14ac:dyDescent="0.2">
      <c r="A9" s="252">
        <v>21101</v>
      </c>
      <c r="B9" s="210"/>
      <c r="C9" s="254" t="s">
        <v>690</v>
      </c>
      <c r="D9" s="210"/>
      <c r="E9" s="252">
        <v>4</v>
      </c>
      <c r="F9" s="214">
        <v>25</v>
      </c>
      <c r="G9" s="214">
        <v>100</v>
      </c>
      <c r="H9" s="210"/>
      <c r="I9" s="211">
        <v>100</v>
      </c>
      <c r="J9" s="171">
        <v>0</v>
      </c>
      <c r="K9" s="171">
        <f t="shared" si="0"/>
        <v>100</v>
      </c>
      <c r="L9" s="210">
        <v>0</v>
      </c>
      <c r="M9" s="250">
        <v>0</v>
      </c>
      <c r="N9" s="210"/>
      <c r="O9" s="250">
        <v>0</v>
      </c>
      <c r="P9" s="249"/>
      <c r="Q9" s="250">
        <v>0</v>
      </c>
      <c r="R9" s="210">
        <v>0</v>
      </c>
      <c r="S9" s="250">
        <v>0</v>
      </c>
      <c r="T9" s="210"/>
      <c r="U9" s="250">
        <v>4</v>
      </c>
      <c r="V9" s="249">
        <v>4</v>
      </c>
      <c r="W9" s="250">
        <v>0</v>
      </c>
      <c r="X9" s="210">
        <v>4</v>
      </c>
      <c r="Y9" s="250">
        <v>0</v>
      </c>
      <c r="Z9" s="210"/>
      <c r="AA9" s="250">
        <v>0</v>
      </c>
      <c r="AB9" s="214">
        <v>100</v>
      </c>
    </row>
    <row r="10" spans="1:28" ht="15.75" customHeight="1" x14ac:dyDescent="0.2">
      <c r="A10" s="252">
        <v>21101</v>
      </c>
      <c r="B10" s="210"/>
      <c r="C10" s="254" t="s">
        <v>174</v>
      </c>
      <c r="D10" s="210"/>
      <c r="E10" s="252">
        <v>51</v>
      </c>
      <c r="F10" s="214">
        <v>115</v>
      </c>
      <c r="G10" s="214">
        <v>5865</v>
      </c>
      <c r="H10" s="210"/>
      <c r="I10" s="211">
        <v>5750</v>
      </c>
      <c r="J10" s="171">
        <v>0</v>
      </c>
      <c r="K10" s="171">
        <f t="shared" si="0"/>
        <v>5750</v>
      </c>
      <c r="L10" s="210">
        <v>26</v>
      </c>
      <c r="M10" s="250">
        <v>0</v>
      </c>
      <c r="N10" s="210"/>
      <c r="O10" s="250">
        <v>0</v>
      </c>
      <c r="P10" s="249"/>
      <c r="Q10" s="250">
        <v>0</v>
      </c>
      <c r="R10" s="210">
        <v>0</v>
      </c>
      <c r="S10" s="250">
        <v>15</v>
      </c>
      <c r="T10" s="210"/>
      <c r="U10" s="250">
        <v>10</v>
      </c>
      <c r="V10" s="249">
        <v>25</v>
      </c>
      <c r="W10" s="250">
        <v>0</v>
      </c>
      <c r="X10" s="210">
        <v>25</v>
      </c>
      <c r="Y10" s="250">
        <v>0</v>
      </c>
      <c r="Z10" s="210"/>
      <c r="AA10" s="250">
        <v>0</v>
      </c>
      <c r="AB10" s="214">
        <v>5865</v>
      </c>
    </row>
    <row r="11" spans="1:28" ht="15.75" customHeight="1" x14ac:dyDescent="0.2">
      <c r="A11" s="252">
        <v>21101</v>
      </c>
      <c r="B11" s="210"/>
      <c r="C11" s="254" t="s">
        <v>901</v>
      </c>
      <c r="D11" s="210"/>
      <c r="E11" s="252">
        <v>183</v>
      </c>
      <c r="F11" s="214">
        <v>1100</v>
      </c>
      <c r="G11" s="214">
        <v>201300</v>
      </c>
      <c r="H11" s="210"/>
      <c r="I11" s="211">
        <v>840</v>
      </c>
      <c r="J11" s="171">
        <v>0</v>
      </c>
      <c r="K11" s="171">
        <f t="shared" si="0"/>
        <v>840</v>
      </c>
      <c r="L11" s="210">
        <v>49</v>
      </c>
      <c r="M11" s="250">
        <v>7</v>
      </c>
      <c r="N11" s="210"/>
      <c r="O11" s="250">
        <v>23</v>
      </c>
      <c r="P11" s="249"/>
      <c r="Q11" s="250">
        <v>38</v>
      </c>
      <c r="R11" s="210">
        <v>38</v>
      </c>
      <c r="S11" s="250">
        <v>5</v>
      </c>
      <c r="T11" s="210"/>
      <c r="U11" s="250">
        <v>23</v>
      </c>
      <c r="V11" s="249">
        <v>38</v>
      </c>
      <c r="W11" s="250">
        <v>10</v>
      </c>
      <c r="X11" s="210">
        <v>38</v>
      </c>
      <c r="Y11" s="250">
        <v>51</v>
      </c>
      <c r="Z11" s="210"/>
      <c r="AA11" s="250">
        <v>58</v>
      </c>
      <c r="AB11" s="214">
        <v>201300</v>
      </c>
    </row>
    <row r="12" spans="1:28" ht="15.75" customHeight="1" x14ac:dyDescent="0.2">
      <c r="A12" s="252">
        <v>21101</v>
      </c>
      <c r="B12" s="210"/>
      <c r="C12" s="254" t="s">
        <v>175</v>
      </c>
      <c r="D12" s="210"/>
      <c r="E12" s="252">
        <v>120</v>
      </c>
      <c r="F12" s="214">
        <v>7</v>
      </c>
      <c r="G12" s="214">
        <v>840</v>
      </c>
      <c r="H12" s="210"/>
      <c r="I12" s="211">
        <v>1662</v>
      </c>
      <c r="J12" s="171">
        <v>0</v>
      </c>
      <c r="K12" s="171">
        <f t="shared" si="0"/>
        <v>1662</v>
      </c>
      <c r="L12" s="210">
        <v>40</v>
      </c>
      <c r="M12" s="250">
        <v>0</v>
      </c>
      <c r="N12" s="210"/>
      <c r="O12" s="250">
        <v>0</v>
      </c>
      <c r="P12" s="249"/>
      <c r="Q12" s="250">
        <v>40</v>
      </c>
      <c r="R12" s="210">
        <v>40</v>
      </c>
      <c r="S12" s="250">
        <v>0</v>
      </c>
      <c r="T12" s="210"/>
      <c r="U12" s="250">
        <v>0</v>
      </c>
      <c r="V12" s="249">
        <v>40</v>
      </c>
      <c r="W12" s="250">
        <v>40</v>
      </c>
      <c r="X12" s="210">
        <v>40</v>
      </c>
      <c r="Y12" s="250">
        <v>0</v>
      </c>
      <c r="Z12" s="210"/>
      <c r="AA12" s="250">
        <v>0</v>
      </c>
      <c r="AB12" s="214">
        <v>840</v>
      </c>
    </row>
    <row r="13" spans="1:28" ht="15.75" customHeight="1" x14ac:dyDescent="0.2">
      <c r="A13" s="252">
        <v>21101</v>
      </c>
      <c r="B13" s="210"/>
      <c r="C13" s="254" t="s">
        <v>177</v>
      </c>
      <c r="D13" s="210"/>
      <c r="E13" s="252">
        <v>20</v>
      </c>
      <c r="F13" s="214">
        <v>5</v>
      </c>
      <c r="G13" s="214">
        <v>100</v>
      </c>
      <c r="H13" s="210"/>
      <c r="I13" s="211">
        <v>350</v>
      </c>
      <c r="J13" s="171">
        <v>0</v>
      </c>
      <c r="K13" s="171">
        <f t="shared" si="0"/>
        <v>350</v>
      </c>
      <c r="L13" s="210">
        <v>10</v>
      </c>
      <c r="M13" s="250">
        <v>0</v>
      </c>
      <c r="N13" s="210"/>
      <c r="O13" s="250">
        <v>0</v>
      </c>
      <c r="P13" s="249"/>
      <c r="Q13" s="250">
        <v>0</v>
      </c>
      <c r="R13" s="210">
        <v>0</v>
      </c>
      <c r="S13" s="250">
        <v>0</v>
      </c>
      <c r="T13" s="210"/>
      <c r="U13" s="250">
        <v>10</v>
      </c>
      <c r="V13" s="249">
        <v>10</v>
      </c>
      <c r="W13" s="250">
        <v>0</v>
      </c>
      <c r="X13" s="210">
        <v>10</v>
      </c>
      <c r="Y13" s="250">
        <v>0</v>
      </c>
      <c r="Z13" s="210"/>
      <c r="AA13" s="250">
        <v>0</v>
      </c>
      <c r="AB13" s="214">
        <v>100</v>
      </c>
    </row>
    <row r="14" spans="1:28" ht="15.75" customHeight="1" x14ac:dyDescent="0.2">
      <c r="A14" s="252">
        <v>21101</v>
      </c>
      <c r="B14" s="210"/>
      <c r="C14" s="254" t="s">
        <v>178</v>
      </c>
      <c r="D14" s="210"/>
      <c r="E14" s="252">
        <v>29</v>
      </c>
      <c r="F14" s="214">
        <v>10</v>
      </c>
      <c r="G14" s="214">
        <v>290</v>
      </c>
      <c r="H14" s="210"/>
      <c r="I14" s="211">
        <v>350</v>
      </c>
      <c r="J14" s="171">
        <v>0</v>
      </c>
      <c r="K14" s="171">
        <f t="shared" si="0"/>
        <v>350</v>
      </c>
      <c r="L14" s="210">
        <v>12</v>
      </c>
      <c r="M14" s="250">
        <v>1</v>
      </c>
      <c r="N14" s="210"/>
      <c r="O14" s="250">
        <v>2</v>
      </c>
      <c r="P14" s="249"/>
      <c r="Q14" s="250">
        <v>4</v>
      </c>
      <c r="R14" s="210">
        <v>4</v>
      </c>
      <c r="S14" s="250">
        <v>0</v>
      </c>
      <c r="T14" s="210"/>
      <c r="U14" s="250">
        <v>9</v>
      </c>
      <c r="V14" s="249">
        <v>11</v>
      </c>
      <c r="W14" s="250">
        <v>2</v>
      </c>
      <c r="X14" s="210">
        <v>11</v>
      </c>
      <c r="Y14" s="250">
        <v>1</v>
      </c>
      <c r="Z14" s="210"/>
      <c r="AA14" s="250">
        <v>2</v>
      </c>
      <c r="AB14" s="214">
        <v>290</v>
      </c>
    </row>
    <row r="15" spans="1:28" ht="15.75" customHeight="1" x14ac:dyDescent="0.2">
      <c r="A15" s="252">
        <v>21101</v>
      </c>
      <c r="B15" s="210"/>
      <c r="C15" s="254" t="s">
        <v>179</v>
      </c>
      <c r="D15" s="210"/>
      <c r="E15" s="252">
        <v>5</v>
      </c>
      <c r="F15" s="214">
        <v>113</v>
      </c>
      <c r="G15" s="214">
        <v>565</v>
      </c>
      <c r="H15" s="210"/>
      <c r="I15" s="211">
        <v>565</v>
      </c>
      <c r="J15" s="171">
        <v>0</v>
      </c>
      <c r="K15" s="171">
        <f t="shared" si="0"/>
        <v>565</v>
      </c>
      <c r="L15" s="210">
        <v>1</v>
      </c>
      <c r="M15" s="250">
        <v>0</v>
      </c>
      <c r="N15" s="210"/>
      <c r="O15" s="250">
        <v>1</v>
      </c>
      <c r="P15" s="249"/>
      <c r="Q15" s="250">
        <v>1</v>
      </c>
      <c r="R15" s="210">
        <v>1</v>
      </c>
      <c r="S15" s="250">
        <v>0</v>
      </c>
      <c r="T15" s="210"/>
      <c r="U15" s="250">
        <v>0</v>
      </c>
      <c r="V15" s="249">
        <v>2</v>
      </c>
      <c r="W15" s="250">
        <v>2</v>
      </c>
      <c r="X15" s="210">
        <v>2</v>
      </c>
      <c r="Y15" s="250">
        <v>1</v>
      </c>
      <c r="Z15" s="210"/>
      <c r="AA15" s="250">
        <v>1</v>
      </c>
      <c r="AB15" s="214">
        <v>565</v>
      </c>
    </row>
    <row r="16" spans="1:28" ht="15.75" customHeight="1" x14ac:dyDescent="0.2">
      <c r="A16" s="252">
        <v>21101</v>
      </c>
      <c r="B16" s="210"/>
      <c r="C16" s="254" t="s">
        <v>902</v>
      </c>
      <c r="D16" s="210"/>
      <c r="E16" s="252">
        <v>39</v>
      </c>
      <c r="F16" s="214">
        <v>24</v>
      </c>
      <c r="G16" s="214">
        <v>936</v>
      </c>
      <c r="H16" s="210"/>
      <c r="I16" s="211">
        <v>768</v>
      </c>
      <c r="J16" s="171">
        <v>0</v>
      </c>
      <c r="K16" s="171">
        <f t="shared" si="0"/>
        <v>768</v>
      </c>
      <c r="L16" s="210">
        <v>20</v>
      </c>
      <c r="M16" s="250">
        <v>1</v>
      </c>
      <c r="N16" s="210"/>
      <c r="O16" s="250">
        <v>0</v>
      </c>
      <c r="P16" s="249"/>
      <c r="Q16" s="250">
        <v>1</v>
      </c>
      <c r="R16" s="210">
        <v>1</v>
      </c>
      <c r="S16" s="250">
        <v>0</v>
      </c>
      <c r="T16" s="210"/>
      <c r="U16" s="250">
        <v>18</v>
      </c>
      <c r="V16" s="249">
        <v>18</v>
      </c>
      <c r="W16" s="250">
        <v>0</v>
      </c>
      <c r="X16" s="210">
        <v>18</v>
      </c>
      <c r="Y16" s="250">
        <v>0</v>
      </c>
      <c r="Z16" s="210"/>
      <c r="AA16" s="250">
        <v>0</v>
      </c>
      <c r="AB16" s="214">
        <v>936</v>
      </c>
    </row>
    <row r="17" spans="1:28" ht="15.75" customHeight="1" x14ac:dyDescent="0.2">
      <c r="A17" s="252">
        <v>21101</v>
      </c>
      <c r="B17" s="210"/>
      <c r="C17" s="254" t="s">
        <v>182</v>
      </c>
      <c r="D17" s="210"/>
      <c r="E17" s="252">
        <v>167</v>
      </c>
      <c r="F17" s="214">
        <v>39</v>
      </c>
      <c r="G17" s="214">
        <v>6513</v>
      </c>
      <c r="H17" s="210"/>
      <c r="I17" s="211">
        <v>1008</v>
      </c>
      <c r="J17" s="171">
        <v>0</v>
      </c>
      <c r="K17" s="171">
        <f t="shared" si="0"/>
        <v>1008</v>
      </c>
      <c r="L17" s="210">
        <v>47</v>
      </c>
      <c r="M17" s="250">
        <v>16</v>
      </c>
      <c r="N17" s="210"/>
      <c r="O17" s="250">
        <v>25</v>
      </c>
      <c r="P17" s="249"/>
      <c r="Q17" s="250">
        <v>41</v>
      </c>
      <c r="R17" s="210">
        <v>41</v>
      </c>
      <c r="S17" s="250">
        <v>2</v>
      </c>
      <c r="T17" s="210"/>
      <c r="U17" s="250">
        <v>40</v>
      </c>
      <c r="V17" s="249">
        <v>62</v>
      </c>
      <c r="W17" s="250">
        <v>20</v>
      </c>
      <c r="X17" s="210">
        <v>62</v>
      </c>
      <c r="Y17" s="250">
        <v>1</v>
      </c>
      <c r="Z17" s="210"/>
      <c r="AA17" s="250">
        <v>17</v>
      </c>
      <c r="AB17" s="214">
        <v>6513</v>
      </c>
    </row>
    <row r="18" spans="1:28" ht="15.75" customHeight="1" x14ac:dyDescent="0.2">
      <c r="A18" s="252">
        <v>21101</v>
      </c>
      <c r="B18" s="210"/>
      <c r="C18" s="254" t="s">
        <v>183</v>
      </c>
      <c r="D18" s="210"/>
      <c r="E18" s="252">
        <v>36</v>
      </c>
      <c r="F18" s="214">
        <v>30</v>
      </c>
      <c r="G18" s="214">
        <v>1080</v>
      </c>
      <c r="H18" s="210"/>
      <c r="I18" s="211">
        <v>5109</v>
      </c>
      <c r="J18" s="171">
        <v>0</v>
      </c>
      <c r="K18" s="171">
        <f t="shared" si="0"/>
        <v>5109</v>
      </c>
      <c r="L18" s="210">
        <v>12</v>
      </c>
      <c r="M18" s="250">
        <v>4</v>
      </c>
      <c r="N18" s="210"/>
      <c r="O18" s="250">
        <v>0</v>
      </c>
      <c r="P18" s="249"/>
      <c r="Q18" s="250">
        <v>4</v>
      </c>
      <c r="R18" s="210">
        <v>4</v>
      </c>
      <c r="S18" s="250">
        <v>0</v>
      </c>
      <c r="T18" s="210"/>
      <c r="U18" s="250">
        <v>12</v>
      </c>
      <c r="V18" s="249">
        <v>12</v>
      </c>
      <c r="W18" s="250">
        <v>0</v>
      </c>
      <c r="X18" s="210">
        <v>12</v>
      </c>
      <c r="Y18" s="250">
        <v>4</v>
      </c>
      <c r="Z18" s="210"/>
      <c r="AA18" s="250">
        <v>8</v>
      </c>
      <c r="AB18" s="214">
        <v>1080</v>
      </c>
    </row>
    <row r="19" spans="1:28" ht="15.75" customHeight="1" x14ac:dyDescent="0.2">
      <c r="A19" s="252">
        <v>21101</v>
      </c>
      <c r="B19" s="210"/>
      <c r="C19" s="254" t="s">
        <v>903</v>
      </c>
      <c r="D19" s="210"/>
      <c r="E19" s="252">
        <v>1</v>
      </c>
      <c r="F19" s="214">
        <v>41</v>
      </c>
      <c r="G19" s="214">
        <v>41</v>
      </c>
      <c r="H19" s="210"/>
      <c r="I19" s="211">
        <v>1410</v>
      </c>
      <c r="J19" s="171">
        <v>2</v>
      </c>
      <c r="K19" s="171">
        <f t="shared" si="0"/>
        <v>1412</v>
      </c>
      <c r="L19" s="210">
        <v>1</v>
      </c>
      <c r="M19" s="250">
        <v>0</v>
      </c>
      <c r="N19" s="210"/>
      <c r="O19" s="250">
        <v>0</v>
      </c>
      <c r="P19" s="249"/>
      <c r="Q19" s="250">
        <v>0</v>
      </c>
      <c r="R19" s="210">
        <v>0</v>
      </c>
      <c r="S19" s="250">
        <v>0</v>
      </c>
      <c r="T19" s="210"/>
      <c r="U19" s="250">
        <v>0</v>
      </c>
      <c r="V19" s="249">
        <v>0</v>
      </c>
      <c r="W19" s="250">
        <v>0</v>
      </c>
      <c r="X19" s="210">
        <v>0</v>
      </c>
      <c r="Y19" s="250">
        <v>0</v>
      </c>
      <c r="Z19" s="210"/>
      <c r="AA19" s="250">
        <v>0</v>
      </c>
      <c r="AB19" s="214">
        <v>41</v>
      </c>
    </row>
    <row r="20" spans="1:28" ht="15.75" customHeight="1" x14ac:dyDescent="0.2">
      <c r="A20" s="252">
        <v>21101</v>
      </c>
      <c r="B20" s="210"/>
      <c r="C20" s="254" t="s">
        <v>184</v>
      </c>
      <c r="D20" s="210"/>
      <c r="E20" s="252">
        <v>11</v>
      </c>
      <c r="F20" s="214">
        <v>83</v>
      </c>
      <c r="G20" s="214">
        <v>913</v>
      </c>
      <c r="H20" s="210"/>
      <c r="I20" s="211">
        <v>581</v>
      </c>
      <c r="J20" s="171">
        <v>3</v>
      </c>
      <c r="K20" s="171">
        <f t="shared" si="0"/>
        <v>584</v>
      </c>
      <c r="L20" s="210">
        <v>11</v>
      </c>
      <c r="M20" s="250">
        <v>0</v>
      </c>
      <c r="N20" s="210"/>
      <c r="O20" s="250">
        <v>0</v>
      </c>
      <c r="P20" s="249"/>
      <c r="Q20" s="250">
        <v>0</v>
      </c>
      <c r="R20" s="210">
        <v>0</v>
      </c>
      <c r="S20" s="250">
        <v>0</v>
      </c>
      <c r="T20" s="210"/>
      <c r="U20" s="250">
        <v>0</v>
      </c>
      <c r="V20" s="249">
        <v>0</v>
      </c>
      <c r="W20" s="250">
        <v>0</v>
      </c>
      <c r="X20" s="210">
        <v>0</v>
      </c>
      <c r="Y20" s="250">
        <v>0</v>
      </c>
      <c r="Z20" s="210"/>
      <c r="AA20" s="250">
        <v>0</v>
      </c>
      <c r="AB20" s="214">
        <v>913</v>
      </c>
    </row>
    <row r="21" spans="1:28" ht="15.75" customHeight="1" x14ac:dyDescent="0.2">
      <c r="A21" s="252">
        <v>21101</v>
      </c>
      <c r="B21" s="210"/>
      <c r="C21" s="254" t="s">
        <v>185</v>
      </c>
      <c r="D21" s="210"/>
      <c r="E21" s="252">
        <v>146</v>
      </c>
      <c r="F21" s="214">
        <v>27</v>
      </c>
      <c r="G21" s="214">
        <v>3942</v>
      </c>
      <c r="H21" s="210"/>
      <c r="I21" s="211">
        <v>3105</v>
      </c>
      <c r="J21" s="171">
        <v>0</v>
      </c>
      <c r="K21" s="171">
        <f t="shared" si="0"/>
        <v>3105</v>
      </c>
      <c r="L21" s="210">
        <v>72</v>
      </c>
      <c r="M21" s="250">
        <v>6</v>
      </c>
      <c r="N21" s="210"/>
      <c r="O21" s="250">
        <v>2</v>
      </c>
      <c r="P21" s="249"/>
      <c r="Q21" s="250">
        <v>14</v>
      </c>
      <c r="R21" s="210">
        <v>14</v>
      </c>
      <c r="S21" s="250">
        <v>0</v>
      </c>
      <c r="T21" s="210"/>
      <c r="U21" s="250">
        <v>46</v>
      </c>
      <c r="V21" s="249">
        <v>51</v>
      </c>
      <c r="W21" s="250">
        <v>5</v>
      </c>
      <c r="X21" s="210">
        <v>51</v>
      </c>
      <c r="Y21" s="250">
        <v>8</v>
      </c>
      <c r="Z21" s="210"/>
      <c r="AA21" s="250">
        <v>9</v>
      </c>
      <c r="AB21" s="214">
        <v>3942</v>
      </c>
    </row>
    <row r="22" spans="1:28" ht="15.75" customHeight="1" x14ac:dyDescent="0.2">
      <c r="A22" s="252">
        <v>21101</v>
      </c>
      <c r="B22" s="210"/>
      <c r="C22" s="254" t="s">
        <v>186</v>
      </c>
      <c r="D22" s="210"/>
      <c r="E22" s="252">
        <v>50</v>
      </c>
      <c r="F22" s="214">
        <v>68</v>
      </c>
      <c r="G22" s="214">
        <v>3400</v>
      </c>
      <c r="H22" s="210"/>
      <c r="I22" s="211">
        <v>2176</v>
      </c>
      <c r="J22" s="171">
        <v>17</v>
      </c>
      <c r="K22" s="171">
        <f t="shared" si="0"/>
        <v>2193</v>
      </c>
      <c r="L22" s="210">
        <v>28</v>
      </c>
      <c r="M22" s="250">
        <v>2</v>
      </c>
      <c r="N22" s="210"/>
      <c r="O22" s="250">
        <v>0</v>
      </c>
      <c r="P22" s="249"/>
      <c r="Q22" s="250">
        <v>4</v>
      </c>
      <c r="R22" s="210">
        <v>4</v>
      </c>
      <c r="S22" s="250">
        <v>0</v>
      </c>
      <c r="T22" s="210"/>
      <c r="U22" s="250">
        <v>12</v>
      </c>
      <c r="V22" s="249">
        <v>12</v>
      </c>
      <c r="W22" s="250">
        <v>0</v>
      </c>
      <c r="X22" s="210">
        <v>12</v>
      </c>
      <c r="Y22" s="250">
        <v>2</v>
      </c>
      <c r="Z22" s="210"/>
      <c r="AA22" s="250">
        <v>6</v>
      </c>
      <c r="AB22" s="214">
        <v>3400</v>
      </c>
    </row>
    <row r="23" spans="1:28" ht="15.75" customHeight="1" x14ac:dyDescent="0.2">
      <c r="A23" s="252">
        <v>21101</v>
      </c>
      <c r="B23" s="210"/>
      <c r="C23" s="254" t="s">
        <v>187</v>
      </c>
      <c r="D23" s="210"/>
      <c r="E23" s="252">
        <v>12</v>
      </c>
      <c r="F23" s="214">
        <v>121</v>
      </c>
      <c r="G23" s="214">
        <v>1452</v>
      </c>
      <c r="H23" s="210"/>
      <c r="I23" s="211">
        <v>968</v>
      </c>
      <c r="J23" s="171">
        <v>0</v>
      </c>
      <c r="K23" s="171">
        <f t="shared" si="0"/>
        <v>968</v>
      </c>
      <c r="L23" s="210">
        <v>10</v>
      </c>
      <c r="M23" s="250">
        <v>0</v>
      </c>
      <c r="N23" s="210"/>
      <c r="O23" s="250">
        <v>0</v>
      </c>
      <c r="P23" s="249"/>
      <c r="Q23" s="250">
        <v>0</v>
      </c>
      <c r="R23" s="210">
        <v>0</v>
      </c>
      <c r="S23" s="250">
        <v>0</v>
      </c>
      <c r="T23" s="210"/>
      <c r="U23" s="250">
        <v>2</v>
      </c>
      <c r="V23" s="249">
        <v>2</v>
      </c>
      <c r="W23" s="250">
        <v>0</v>
      </c>
      <c r="X23" s="210">
        <v>2</v>
      </c>
      <c r="Y23" s="250">
        <v>0</v>
      </c>
      <c r="Z23" s="210"/>
      <c r="AA23" s="250">
        <v>0</v>
      </c>
      <c r="AB23" s="214">
        <v>1452</v>
      </c>
    </row>
    <row r="24" spans="1:28" ht="15.75" customHeight="1" x14ac:dyDescent="0.2">
      <c r="A24" s="252">
        <v>21101</v>
      </c>
      <c r="B24" s="210"/>
      <c r="C24" s="254" t="s">
        <v>904</v>
      </c>
      <c r="D24" s="210"/>
      <c r="E24" s="252">
        <v>15</v>
      </c>
      <c r="F24" s="214">
        <v>50</v>
      </c>
      <c r="G24" s="214">
        <v>750</v>
      </c>
      <c r="H24" s="210"/>
      <c r="I24" s="211">
        <v>100</v>
      </c>
      <c r="J24" s="171">
        <v>0</v>
      </c>
      <c r="K24" s="171">
        <f t="shared" si="0"/>
        <v>100</v>
      </c>
      <c r="L24" s="210">
        <v>5</v>
      </c>
      <c r="M24" s="250">
        <v>0</v>
      </c>
      <c r="N24" s="210"/>
      <c r="O24" s="250">
        <v>5</v>
      </c>
      <c r="P24" s="249"/>
      <c r="Q24" s="250">
        <v>5</v>
      </c>
      <c r="R24" s="210">
        <v>5</v>
      </c>
      <c r="S24" s="250">
        <v>0</v>
      </c>
      <c r="T24" s="210"/>
      <c r="U24" s="250">
        <v>0</v>
      </c>
      <c r="V24" s="249">
        <v>5</v>
      </c>
      <c r="W24" s="250">
        <v>5</v>
      </c>
      <c r="X24" s="210">
        <v>5</v>
      </c>
      <c r="Y24" s="250">
        <v>0</v>
      </c>
      <c r="Z24" s="210"/>
      <c r="AA24" s="250">
        <v>0</v>
      </c>
      <c r="AB24" s="214">
        <v>750</v>
      </c>
    </row>
    <row r="25" spans="1:28" ht="15.75" customHeight="1" x14ac:dyDescent="0.2">
      <c r="A25" s="252">
        <v>21101</v>
      </c>
      <c r="B25" s="210"/>
      <c r="C25" s="254" t="s">
        <v>188</v>
      </c>
      <c r="D25" s="210"/>
      <c r="E25" s="252">
        <v>1000</v>
      </c>
      <c r="F25" s="214">
        <v>16</v>
      </c>
      <c r="G25" s="214">
        <v>16000</v>
      </c>
      <c r="H25" s="210"/>
      <c r="I25" s="211">
        <v>48000</v>
      </c>
      <c r="J25" s="171">
        <v>0</v>
      </c>
      <c r="K25" s="171">
        <f t="shared" si="0"/>
        <v>48000</v>
      </c>
      <c r="L25" s="210">
        <v>0</v>
      </c>
      <c r="M25" s="250">
        <v>0</v>
      </c>
      <c r="N25" s="210"/>
      <c r="O25" s="250">
        <v>0</v>
      </c>
      <c r="P25" s="249"/>
      <c r="Q25" s="250">
        <v>0</v>
      </c>
      <c r="R25" s="210">
        <v>0</v>
      </c>
      <c r="S25" s="250">
        <v>0</v>
      </c>
      <c r="T25" s="210"/>
      <c r="U25" s="250">
        <v>0</v>
      </c>
      <c r="V25" s="249">
        <v>1000</v>
      </c>
      <c r="W25" s="250">
        <v>1000</v>
      </c>
      <c r="X25" s="210">
        <v>1000</v>
      </c>
      <c r="Y25" s="250">
        <v>0</v>
      </c>
      <c r="Z25" s="210"/>
      <c r="AA25" s="250">
        <v>0</v>
      </c>
      <c r="AB25" s="214">
        <v>16000</v>
      </c>
    </row>
    <row r="26" spans="1:28" ht="15.75" customHeight="1" x14ac:dyDescent="0.2">
      <c r="A26" s="252">
        <v>21101</v>
      </c>
      <c r="B26" s="210"/>
      <c r="C26" s="254" t="s">
        <v>905</v>
      </c>
      <c r="D26" s="210"/>
      <c r="E26" s="252">
        <v>280</v>
      </c>
      <c r="F26" s="214">
        <v>13</v>
      </c>
      <c r="G26" s="214">
        <v>3640</v>
      </c>
      <c r="H26" s="210"/>
      <c r="I26" s="211">
        <v>7497</v>
      </c>
      <c r="J26" s="171">
        <v>0</v>
      </c>
      <c r="K26" s="171">
        <f t="shared" si="0"/>
        <v>7497</v>
      </c>
      <c r="L26" s="210">
        <v>180</v>
      </c>
      <c r="M26" s="250">
        <v>0</v>
      </c>
      <c r="N26" s="210"/>
      <c r="O26" s="250">
        <v>0</v>
      </c>
      <c r="P26" s="249"/>
      <c r="Q26" s="250">
        <v>0</v>
      </c>
      <c r="R26" s="210">
        <v>0</v>
      </c>
      <c r="S26" s="250">
        <v>0</v>
      </c>
      <c r="T26" s="210"/>
      <c r="U26" s="250">
        <v>100</v>
      </c>
      <c r="V26" s="249">
        <v>100</v>
      </c>
      <c r="W26" s="250">
        <v>0</v>
      </c>
      <c r="X26" s="210">
        <v>100</v>
      </c>
      <c r="Y26" s="250">
        <v>0</v>
      </c>
      <c r="Z26" s="210"/>
      <c r="AA26" s="250">
        <v>0</v>
      </c>
      <c r="AB26" s="214">
        <v>3640</v>
      </c>
    </row>
    <row r="27" spans="1:28" ht="15.75" customHeight="1" x14ac:dyDescent="0.2">
      <c r="A27" s="252">
        <v>21101</v>
      </c>
      <c r="B27" s="210"/>
      <c r="C27" s="254" t="s">
        <v>189</v>
      </c>
      <c r="D27" s="210"/>
      <c r="E27" s="252">
        <v>332</v>
      </c>
      <c r="F27" s="214">
        <v>21</v>
      </c>
      <c r="G27" s="214">
        <v>6972</v>
      </c>
      <c r="H27" s="210"/>
      <c r="I27" s="211">
        <v>270</v>
      </c>
      <c r="J27" s="171">
        <v>16</v>
      </c>
      <c r="K27" s="171">
        <f t="shared" si="0"/>
        <v>286</v>
      </c>
      <c r="L27" s="210">
        <v>97</v>
      </c>
      <c r="M27" s="250">
        <v>27</v>
      </c>
      <c r="N27" s="210"/>
      <c r="O27" s="250">
        <v>33</v>
      </c>
      <c r="P27" s="249"/>
      <c r="Q27" s="250">
        <v>89</v>
      </c>
      <c r="R27" s="210">
        <v>89</v>
      </c>
      <c r="S27" s="250">
        <v>13</v>
      </c>
      <c r="T27" s="210"/>
      <c r="U27" s="250">
        <v>36</v>
      </c>
      <c r="V27" s="249">
        <v>78</v>
      </c>
      <c r="W27" s="250">
        <v>29</v>
      </c>
      <c r="X27" s="210">
        <v>78</v>
      </c>
      <c r="Y27" s="250">
        <v>26</v>
      </c>
      <c r="Z27" s="210"/>
      <c r="AA27" s="250">
        <v>68</v>
      </c>
      <c r="AB27" s="214">
        <v>6972</v>
      </c>
    </row>
    <row r="28" spans="1:28" ht="15.75" customHeight="1" x14ac:dyDescent="0.2">
      <c r="A28" s="252">
        <v>21101</v>
      </c>
      <c r="B28" s="210"/>
      <c r="C28" s="254" t="s">
        <v>190</v>
      </c>
      <c r="D28" s="210"/>
      <c r="E28" s="252">
        <v>10</v>
      </c>
      <c r="F28" s="214">
        <v>27</v>
      </c>
      <c r="G28" s="214">
        <v>270</v>
      </c>
      <c r="H28" s="210"/>
      <c r="I28" s="211">
        <v>30800</v>
      </c>
      <c r="J28" s="171">
        <v>0</v>
      </c>
      <c r="K28" s="171">
        <f t="shared" si="0"/>
        <v>30800</v>
      </c>
      <c r="L28" s="210">
        <v>10</v>
      </c>
      <c r="M28" s="250">
        <v>0</v>
      </c>
      <c r="N28" s="210"/>
      <c r="O28" s="250">
        <v>0</v>
      </c>
      <c r="P28" s="249"/>
      <c r="Q28" s="250">
        <v>0</v>
      </c>
      <c r="R28" s="210">
        <v>0</v>
      </c>
      <c r="S28" s="250">
        <v>0</v>
      </c>
      <c r="T28" s="210"/>
      <c r="U28" s="250">
        <v>0</v>
      </c>
      <c r="V28" s="249">
        <v>0</v>
      </c>
      <c r="W28" s="250">
        <v>0</v>
      </c>
      <c r="X28" s="210">
        <v>0</v>
      </c>
      <c r="Y28" s="250">
        <v>0</v>
      </c>
      <c r="Z28" s="210"/>
      <c r="AA28" s="250">
        <v>0</v>
      </c>
      <c r="AB28" s="214">
        <v>270</v>
      </c>
    </row>
    <row r="29" spans="1:28" ht="15.75" customHeight="1" x14ac:dyDescent="0.2">
      <c r="A29" s="252">
        <v>21101</v>
      </c>
      <c r="B29" s="210"/>
      <c r="C29" s="254" t="s">
        <v>191</v>
      </c>
      <c r="D29" s="210"/>
      <c r="E29" s="252">
        <v>4950</v>
      </c>
      <c r="F29" s="214">
        <v>14</v>
      </c>
      <c r="G29" s="214">
        <v>69300</v>
      </c>
      <c r="H29" s="210"/>
      <c r="I29" s="211">
        <v>1850</v>
      </c>
      <c r="J29" s="171">
        <v>0</v>
      </c>
      <c r="K29" s="171">
        <f t="shared" si="0"/>
        <v>1850</v>
      </c>
      <c r="L29" s="210">
        <v>4700</v>
      </c>
      <c r="M29" s="250">
        <v>0</v>
      </c>
      <c r="N29" s="210"/>
      <c r="O29" s="250">
        <v>0</v>
      </c>
      <c r="P29" s="249"/>
      <c r="Q29" s="250">
        <v>0</v>
      </c>
      <c r="R29" s="210">
        <v>0</v>
      </c>
      <c r="S29" s="250">
        <v>0</v>
      </c>
      <c r="T29" s="210"/>
      <c r="U29" s="250">
        <v>0</v>
      </c>
      <c r="V29" s="249">
        <v>250</v>
      </c>
      <c r="W29" s="250">
        <v>250</v>
      </c>
      <c r="X29" s="210">
        <v>250</v>
      </c>
      <c r="Y29" s="250">
        <v>0</v>
      </c>
      <c r="Z29" s="210"/>
      <c r="AA29" s="250">
        <v>0</v>
      </c>
      <c r="AB29" s="214">
        <v>69300</v>
      </c>
    </row>
    <row r="30" spans="1:28" ht="15.75" customHeight="1" x14ac:dyDescent="0.2">
      <c r="A30" s="252">
        <v>21101</v>
      </c>
      <c r="B30" s="210"/>
      <c r="C30" s="254" t="s">
        <v>192</v>
      </c>
      <c r="D30" s="210"/>
      <c r="E30" s="252">
        <v>65</v>
      </c>
      <c r="F30" s="214">
        <v>37</v>
      </c>
      <c r="G30" s="214">
        <v>2405</v>
      </c>
      <c r="H30" s="210"/>
      <c r="I30" s="211">
        <v>2438</v>
      </c>
      <c r="J30" s="171">
        <v>0</v>
      </c>
      <c r="K30" s="171">
        <f t="shared" si="0"/>
        <v>2438</v>
      </c>
      <c r="L30" s="210">
        <v>32</v>
      </c>
      <c r="M30" s="250">
        <v>2</v>
      </c>
      <c r="N30" s="210"/>
      <c r="O30" s="250">
        <v>2</v>
      </c>
      <c r="P30" s="249"/>
      <c r="Q30" s="250">
        <v>4</v>
      </c>
      <c r="R30" s="210">
        <v>4</v>
      </c>
      <c r="S30" s="250">
        <v>0</v>
      </c>
      <c r="T30" s="210"/>
      <c r="U30" s="250">
        <v>22</v>
      </c>
      <c r="V30" s="249">
        <v>25</v>
      </c>
      <c r="W30" s="250">
        <v>3</v>
      </c>
      <c r="X30" s="210">
        <v>25</v>
      </c>
      <c r="Y30" s="250">
        <v>2</v>
      </c>
      <c r="Z30" s="210"/>
      <c r="AA30" s="250">
        <v>4</v>
      </c>
      <c r="AB30" s="214">
        <v>2405</v>
      </c>
    </row>
    <row r="31" spans="1:28" ht="15.75" customHeight="1" x14ac:dyDescent="0.2">
      <c r="A31" s="252">
        <v>21101</v>
      </c>
      <c r="B31" s="210"/>
      <c r="C31" s="254" t="s">
        <v>193</v>
      </c>
      <c r="D31" s="210"/>
      <c r="E31" s="252">
        <v>56</v>
      </c>
      <c r="F31" s="214">
        <v>46</v>
      </c>
      <c r="G31" s="214">
        <v>2576</v>
      </c>
      <c r="H31" s="210"/>
      <c r="I31" s="211">
        <v>375</v>
      </c>
      <c r="J31" s="171">
        <v>1</v>
      </c>
      <c r="K31" s="171">
        <f t="shared" si="0"/>
        <v>376</v>
      </c>
      <c r="L31" s="210">
        <v>24</v>
      </c>
      <c r="M31" s="250">
        <v>0</v>
      </c>
      <c r="N31" s="210"/>
      <c r="O31" s="250">
        <v>5</v>
      </c>
      <c r="P31" s="249"/>
      <c r="Q31" s="250">
        <v>5</v>
      </c>
      <c r="R31" s="210">
        <v>5</v>
      </c>
      <c r="S31" s="250">
        <v>0</v>
      </c>
      <c r="T31" s="210"/>
      <c r="U31" s="250">
        <v>18</v>
      </c>
      <c r="V31" s="249">
        <v>20</v>
      </c>
      <c r="W31" s="250">
        <v>2</v>
      </c>
      <c r="X31" s="210">
        <v>20</v>
      </c>
      <c r="Y31" s="250">
        <v>4</v>
      </c>
      <c r="Z31" s="210"/>
      <c r="AA31" s="250">
        <v>7</v>
      </c>
      <c r="AB31" s="214">
        <v>2576</v>
      </c>
    </row>
    <row r="32" spans="1:28" ht="15.75" customHeight="1" x14ac:dyDescent="0.2">
      <c r="A32" s="252">
        <v>21101</v>
      </c>
      <c r="B32" s="210"/>
      <c r="C32" s="254" t="s">
        <v>194</v>
      </c>
      <c r="D32" s="210"/>
      <c r="E32" s="252">
        <v>20</v>
      </c>
      <c r="F32" s="214">
        <v>0</v>
      </c>
      <c r="G32" s="214">
        <v>0</v>
      </c>
      <c r="H32" s="210"/>
      <c r="I32" s="211">
        <v>385</v>
      </c>
      <c r="J32" s="171">
        <v>0</v>
      </c>
      <c r="K32" s="171">
        <f t="shared" si="0"/>
        <v>385</v>
      </c>
      <c r="L32" s="210">
        <v>20</v>
      </c>
      <c r="M32" s="250">
        <v>0</v>
      </c>
      <c r="N32" s="210"/>
      <c r="O32" s="250">
        <v>0</v>
      </c>
      <c r="P32" s="249"/>
      <c r="Q32" s="250">
        <v>0</v>
      </c>
      <c r="R32" s="210">
        <v>0</v>
      </c>
      <c r="S32" s="250">
        <v>0</v>
      </c>
      <c r="T32" s="210"/>
      <c r="U32" s="250">
        <v>0</v>
      </c>
      <c r="V32" s="249">
        <v>0</v>
      </c>
      <c r="W32" s="250">
        <v>0</v>
      </c>
      <c r="X32" s="210">
        <v>0</v>
      </c>
      <c r="Y32" s="250">
        <v>0</v>
      </c>
      <c r="Z32" s="210"/>
      <c r="AA32" s="250">
        <v>0</v>
      </c>
      <c r="AB32" s="214">
        <v>0</v>
      </c>
    </row>
    <row r="33" spans="1:28" ht="15.75" customHeight="1" x14ac:dyDescent="0.2">
      <c r="A33" s="252">
        <v>21101</v>
      </c>
      <c r="B33" s="210"/>
      <c r="C33" s="254" t="s">
        <v>195</v>
      </c>
      <c r="D33" s="210"/>
      <c r="E33" s="252">
        <v>10</v>
      </c>
      <c r="F33" s="214">
        <v>138</v>
      </c>
      <c r="G33" s="214">
        <v>1380</v>
      </c>
      <c r="H33" s="210"/>
      <c r="I33" s="211">
        <v>0</v>
      </c>
      <c r="J33" s="171">
        <v>0</v>
      </c>
      <c r="K33" s="171">
        <f t="shared" si="0"/>
        <v>0</v>
      </c>
      <c r="L33" s="210">
        <v>9</v>
      </c>
      <c r="M33" s="250">
        <v>1</v>
      </c>
      <c r="N33" s="210"/>
      <c r="O33" s="250">
        <v>0</v>
      </c>
      <c r="P33" s="249"/>
      <c r="Q33" s="250">
        <v>1</v>
      </c>
      <c r="R33" s="210">
        <v>1</v>
      </c>
      <c r="S33" s="250">
        <v>0</v>
      </c>
      <c r="T33" s="210"/>
      <c r="U33" s="250">
        <v>0</v>
      </c>
      <c r="V33" s="249">
        <v>0</v>
      </c>
      <c r="W33" s="250">
        <v>0</v>
      </c>
      <c r="X33" s="210">
        <v>0</v>
      </c>
      <c r="Y33" s="250">
        <v>0</v>
      </c>
      <c r="Z33" s="210"/>
      <c r="AA33" s="250">
        <v>0</v>
      </c>
      <c r="AB33" s="214">
        <v>1380</v>
      </c>
    </row>
    <row r="34" spans="1:28" ht="15.75" customHeight="1" x14ac:dyDescent="0.2">
      <c r="A34" s="252">
        <v>21101</v>
      </c>
      <c r="B34" s="210"/>
      <c r="C34" s="254" t="s">
        <v>743</v>
      </c>
      <c r="D34" s="210"/>
      <c r="E34" s="252">
        <v>1</v>
      </c>
      <c r="F34" s="214">
        <v>3000</v>
      </c>
      <c r="G34" s="214">
        <v>3000</v>
      </c>
      <c r="H34" s="210"/>
      <c r="I34" s="211">
        <v>138</v>
      </c>
      <c r="J34" s="171">
        <v>0</v>
      </c>
      <c r="K34" s="171">
        <f t="shared" si="0"/>
        <v>138</v>
      </c>
      <c r="L34" s="210">
        <v>1</v>
      </c>
      <c r="M34" s="250">
        <v>0</v>
      </c>
      <c r="N34" s="210"/>
      <c r="O34" s="250">
        <v>0</v>
      </c>
      <c r="P34" s="249"/>
      <c r="Q34" s="250">
        <v>0</v>
      </c>
      <c r="R34" s="210">
        <v>0</v>
      </c>
      <c r="S34" s="250">
        <v>0</v>
      </c>
      <c r="T34" s="210"/>
      <c r="U34" s="250">
        <v>0</v>
      </c>
      <c r="V34" s="249">
        <v>0</v>
      </c>
      <c r="W34" s="250">
        <v>0</v>
      </c>
      <c r="X34" s="210">
        <v>0</v>
      </c>
      <c r="Y34" s="250">
        <v>0</v>
      </c>
      <c r="Z34" s="210"/>
      <c r="AA34" s="250">
        <v>0</v>
      </c>
      <c r="AB34" s="214">
        <v>3000</v>
      </c>
    </row>
    <row r="35" spans="1:28" ht="15.75" customHeight="1" x14ac:dyDescent="0.2">
      <c r="A35" s="252">
        <v>21101</v>
      </c>
      <c r="B35" s="210"/>
      <c r="C35" s="254" t="s">
        <v>196</v>
      </c>
      <c r="D35" s="210"/>
      <c r="E35" s="252">
        <v>11</v>
      </c>
      <c r="F35" s="214">
        <v>18.5</v>
      </c>
      <c r="G35" s="214">
        <v>203.5</v>
      </c>
      <c r="H35" s="210"/>
      <c r="I35" s="211">
        <v>3000</v>
      </c>
      <c r="J35" s="171">
        <v>2</v>
      </c>
      <c r="K35" s="171">
        <f t="shared" si="0"/>
        <v>3002</v>
      </c>
      <c r="L35" s="210">
        <v>7</v>
      </c>
      <c r="M35" s="250">
        <v>0</v>
      </c>
      <c r="N35" s="210"/>
      <c r="O35" s="250">
        <v>0</v>
      </c>
      <c r="P35" s="249"/>
      <c r="Q35" s="250">
        <v>0</v>
      </c>
      <c r="R35" s="210">
        <v>0</v>
      </c>
      <c r="S35" s="250">
        <v>0</v>
      </c>
      <c r="T35" s="210"/>
      <c r="U35" s="250">
        <v>4</v>
      </c>
      <c r="V35" s="249">
        <v>4</v>
      </c>
      <c r="W35" s="250">
        <v>0</v>
      </c>
      <c r="X35" s="210">
        <v>4</v>
      </c>
      <c r="Y35" s="250">
        <v>0</v>
      </c>
      <c r="Z35" s="210"/>
      <c r="AA35" s="250">
        <v>0</v>
      </c>
      <c r="AB35" s="214">
        <v>203.5</v>
      </c>
    </row>
    <row r="36" spans="1:28" ht="15.75" customHeight="1" x14ac:dyDescent="0.2">
      <c r="A36" s="252">
        <v>21101</v>
      </c>
      <c r="B36" s="210"/>
      <c r="C36" s="254" t="s">
        <v>197</v>
      </c>
      <c r="D36" s="210"/>
      <c r="E36" s="252">
        <v>132</v>
      </c>
      <c r="F36" s="214">
        <v>14</v>
      </c>
      <c r="G36" s="214">
        <v>1848</v>
      </c>
      <c r="H36" s="210"/>
      <c r="I36" s="211">
        <v>166.5</v>
      </c>
      <c r="J36" s="171">
        <v>9</v>
      </c>
      <c r="K36" s="171">
        <f t="shared" si="0"/>
        <v>175.5</v>
      </c>
      <c r="L36" s="210">
        <v>53</v>
      </c>
      <c r="M36" s="250">
        <v>3</v>
      </c>
      <c r="N36" s="210"/>
      <c r="O36" s="250">
        <v>15</v>
      </c>
      <c r="P36" s="249"/>
      <c r="Q36" s="250">
        <v>20</v>
      </c>
      <c r="R36" s="210">
        <v>20</v>
      </c>
      <c r="S36" s="250">
        <v>1</v>
      </c>
      <c r="T36" s="210"/>
      <c r="U36" s="250">
        <v>29</v>
      </c>
      <c r="V36" s="249">
        <v>41</v>
      </c>
      <c r="W36" s="250">
        <v>11</v>
      </c>
      <c r="X36" s="210">
        <v>41</v>
      </c>
      <c r="Y36" s="250">
        <v>10</v>
      </c>
      <c r="Z36" s="210"/>
      <c r="AA36" s="250">
        <v>18</v>
      </c>
      <c r="AB36" s="214">
        <v>1848</v>
      </c>
    </row>
    <row r="37" spans="1:28" ht="15.75" customHeight="1" x14ac:dyDescent="0.2">
      <c r="A37" s="252">
        <v>21101</v>
      </c>
      <c r="B37" s="210"/>
      <c r="C37" s="254" t="s">
        <v>198</v>
      </c>
      <c r="D37" s="210"/>
      <c r="E37" s="252">
        <v>27</v>
      </c>
      <c r="F37" s="214">
        <v>11</v>
      </c>
      <c r="G37" s="214">
        <v>297</v>
      </c>
      <c r="H37" s="210"/>
      <c r="I37" s="211">
        <v>1764</v>
      </c>
      <c r="J37" s="171">
        <v>0</v>
      </c>
      <c r="K37" s="171">
        <f t="shared" si="0"/>
        <v>1764</v>
      </c>
      <c r="L37" s="210">
        <v>9</v>
      </c>
      <c r="M37" s="250">
        <v>2</v>
      </c>
      <c r="N37" s="210"/>
      <c r="O37" s="250">
        <v>2</v>
      </c>
      <c r="P37" s="249"/>
      <c r="Q37" s="250">
        <v>5</v>
      </c>
      <c r="R37" s="210">
        <v>5</v>
      </c>
      <c r="S37" s="250">
        <v>1</v>
      </c>
      <c r="T37" s="210"/>
      <c r="U37" s="250">
        <v>4</v>
      </c>
      <c r="V37" s="249">
        <v>7</v>
      </c>
      <c r="W37" s="250">
        <v>2</v>
      </c>
      <c r="X37" s="210">
        <v>7</v>
      </c>
      <c r="Y37" s="250">
        <v>3</v>
      </c>
      <c r="Z37" s="210"/>
      <c r="AA37" s="250">
        <v>6</v>
      </c>
      <c r="AB37" s="214">
        <v>297</v>
      </c>
    </row>
    <row r="38" spans="1:28" ht="15.75" customHeight="1" x14ac:dyDescent="0.2">
      <c r="A38" s="252">
        <v>21101</v>
      </c>
      <c r="B38" s="210"/>
      <c r="C38" s="254" t="s">
        <v>199</v>
      </c>
      <c r="D38" s="210"/>
      <c r="E38" s="252">
        <v>1</v>
      </c>
      <c r="F38" s="214">
        <v>60</v>
      </c>
      <c r="G38" s="214">
        <v>60</v>
      </c>
      <c r="H38" s="210"/>
      <c r="I38" s="211">
        <v>165</v>
      </c>
      <c r="J38" s="171">
        <v>3</v>
      </c>
      <c r="K38" s="171">
        <f t="shared" si="0"/>
        <v>168</v>
      </c>
      <c r="L38" s="210">
        <v>1</v>
      </c>
      <c r="M38" s="250">
        <v>0</v>
      </c>
      <c r="N38" s="210"/>
      <c r="O38" s="250">
        <v>0</v>
      </c>
      <c r="P38" s="249"/>
      <c r="Q38" s="250">
        <v>0</v>
      </c>
      <c r="R38" s="210">
        <v>0</v>
      </c>
      <c r="S38" s="250">
        <v>0</v>
      </c>
      <c r="T38" s="210"/>
      <c r="U38" s="250">
        <v>0</v>
      </c>
      <c r="V38" s="249">
        <v>0</v>
      </c>
      <c r="W38" s="250">
        <v>0</v>
      </c>
      <c r="X38" s="210">
        <v>0</v>
      </c>
      <c r="Y38" s="250">
        <v>0</v>
      </c>
      <c r="Z38" s="210"/>
      <c r="AA38" s="250">
        <v>0</v>
      </c>
      <c r="AB38" s="214">
        <v>60</v>
      </c>
    </row>
    <row r="39" spans="1:28" ht="15.75" customHeight="1" x14ac:dyDescent="0.2">
      <c r="A39" s="252">
        <v>21101</v>
      </c>
      <c r="B39" s="210"/>
      <c r="C39" s="254" t="s">
        <v>906</v>
      </c>
      <c r="D39" s="210"/>
      <c r="E39" s="252">
        <v>8</v>
      </c>
      <c r="F39" s="214">
        <v>53</v>
      </c>
      <c r="G39" s="214">
        <v>424</v>
      </c>
      <c r="H39" s="210"/>
      <c r="I39" s="211">
        <v>240</v>
      </c>
      <c r="J39" s="171">
        <v>0</v>
      </c>
      <c r="K39" s="171">
        <f t="shared" ref="K39:K70" si="1">SUM(H39:J39)</f>
        <v>240</v>
      </c>
      <c r="L39" s="210">
        <v>2</v>
      </c>
      <c r="M39" s="250">
        <v>0</v>
      </c>
      <c r="N39" s="210"/>
      <c r="O39" s="250">
        <v>2</v>
      </c>
      <c r="P39" s="249"/>
      <c r="Q39" s="250">
        <v>2</v>
      </c>
      <c r="R39" s="210">
        <v>2</v>
      </c>
      <c r="S39" s="250">
        <v>0</v>
      </c>
      <c r="T39" s="210"/>
      <c r="U39" s="250">
        <v>2</v>
      </c>
      <c r="V39" s="249">
        <v>2</v>
      </c>
      <c r="W39" s="250">
        <v>0</v>
      </c>
      <c r="X39" s="210">
        <v>2</v>
      </c>
      <c r="Y39" s="250">
        <v>2</v>
      </c>
      <c r="Z39" s="210"/>
      <c r="AA39" s="250">
        <v>2</v>
      </c>
      <c r="AB39" s="214">
        <v>424</v>
      </c>
    </row>
    <row r="40" spans="1:28" ht="15.75" customHeight="1" x14ac:dyDescent="0.2">
      <c r="A40" s="252">
        <v>21101</v>
      </c>
      <c r="B40" s="210"/>
      <c r="C40" s="254" t="s">
        <v>744</v>
      </c>
      <c r="D40" s="210"/>
      <c r="E40" s="252">
        <v>2</v>
      </c>
      <c r="F40" s="214">
        <v>43</v>
      </c>
      <c r="G40" s="214">
        <v>86</v>
      </c>
      <c r="H40" s="210"/>
      <c r="I40" s="211">
        <v>86</v>
      </c>
      <c r="J40" s="171">
        <v>1</v>
      </c>
      <c r="K40" s="171">
        <f t="shared" si="1"/>
        <v>87</v>
      </c>
      <c r="L40" s="210">
        <v>1</v>
      </c>
      <c r="M40" s="250">
        <v>0</v>
      </c>
      <c r="N40" s="210"/>
      <c r="O40" s="250">
        <v>0</v>
      </c>
      <c r="P40" s="249"/>
      <c r="Q40" s="250">
        <v>0</v>
      </c>
      <c r="R40" s="210">
        <v>0</v>
      </c>
      <c r="S40" s="250">
        <v>0</v>
      </c>
      <c r="T40" s="210"/>
      <c r="U40" s="250">
        <v>1</v>
      </c>
      <c r="V40" s="249">
        <v>1</v>
      </c>
      <c r="W40" s="250">
        <v>0</v>
      </c>
      <c r="X40" s="210">
        <v>1</v>
      </c>
      <c r="Y40" s="250">
        <v>0</v>
      </c>
      <c r="Z40" s="210"/>
      <c r="AA40" s="250">
        <v>0</v>
      </c>
      <c r="AB40" s="214">
        <v>86</v>
      </c>
    </row>
    <row r="41" spans="1:28" ht="15.75" customHeight="1" x14ac:dyDescent="0.2">
      <c r="A41" s="252">
        <v>21101</v>
      </c>
      <c r="B41" s="210"/>
      <c r="C41" s="254" t="s">
        <v>200</v>
      </c>
      <c r="D41" s="210"/>
      <c r="E41" s="252">
        <v>70</v>
      </c>
      <c r="F41" s="214">
        <v>17.600000000000001</v>
      </c>
      <c r="G41" s="214">
        <v>1232</v>
      </c>
      <c r="H41" s="210"/>
      <c r="I41" s="211">
        <v>1232</v>
      </c>
      <c r="J41" s="171">
        <v>3</v>
      </c>
      <c r="K41" s="171">
        <f t="shared" si="1"/>
        <v>1235</v>
      </c>
      <c r="L41" s="210">
        <v>15</v>
      </c>
      <c r="M41" s="250">
        <v>0</v>
      </c>
      <c r="N41" s="210"/>
      <c r="O41" s="250">
        <v>5</v>
      </c>
      <c r="P41" s="249"/>
      <c r="Q41" s="250">
        <v>15</v>
      </c>
      <c r="R41" s="210">
        <v>15</v>
      </c>
      <c r="S41" s="250">
        <v>0</v>
      </c>
      <c r="T41" s="210"/>
      <c r="U41" s="250">
        <v>15</v>
      </c>
      <c r="V41" s="249">
        <v>25</v>
      </c>
      <c r="W41" s="250">
        <v>10</v>
      </c>
      <c r="X41" s="210">
        <v>25</v>
      </c>
      <c r="Y41" s="250">
        <v>0</v>
      </c>
      <c r="Z41" s="210"/>
      <c r="AA41" s="250">
        <v>15</v>
      </c>
      <c r="AB41" s="214">
        <v>1232</v>
      </c>
    </row>
    <row r="42" spans="1:28" ht="15.75" customHeight="1" x14ac:dyDescent="0.2">
      <c r="A42" s="252">
        <v>21101</v>
      </c>
      <c r="B42" s="210"/>
      <c r="C42" s="254" t="s">
        <v>201</v>
      </c>
      <c r="D42" s="210"/>
      <c r="E42" s="252">
        <v>13</v>
      </c>
      <c r="F42" s="214">
        <v>11</v>
      </c>
      <c r="G42" s="214">
        <v>143</v>
      </c>
      <c r="H42" s="210"/>
      <c r="I42" s="211">
        <v>99</v>
      </c>
      <c r="J42" s="171">
        <v>7</v>
      </c>
      <c r="K42" s="171">
        <f t="shared" si="1"/>
        <v>106</v>
      </c>
      <c r="L42" s="210">
        <v>6</v>
      </c>
      <c r="M42" s="250">
        <v>0</v>
      </c>
      <c r="N42" s="210"/>
      <c r="O42" s="250">
        <v>1</v>
      </c>
      <c r="P42" s="249"/>
      <c r="Q42" s="250">
        <v>2</v>
      </c>
      <c r="R42" s="210">
        <v>2</v>
      </c>
      <c r="S42" s="250">
        <v>0</v>
      </c>
      <c r="T42" s="210"/>
      <c r="U42" s="250">
        <v>3</v>
      </c>
      <c r="V42" s="249">
        <v>3</v>
      </c>
      <c r="W42" s="250">
        <v>0</v>
      </c>
      <c r="X42" s="210">
        <v>3</v>
      </c>
      <c r="Y42" s="250">
        <v>1</v>
      </c>
      <c r="Z42" s="210"/>
      <c r="AA42" s="250">
        <v>2</v>
      </c>
      <c r="AB42" s="214">
        <v>143</v>
      </c>
    </row>
    <row r="43" spans="1:28" ht="15.75" customHeight="1" x14ac:dyDescent="0.2">
      <c r="A43" s="252">
        <v>21101</v>
      </c>
      <c r="B43" s="210"/>
      <c r="C43" s="254" t="s">
        <v>907</v>
      </c>
      <c r="D43" s="210"/>
      <c r="E43" s="252">
        <v>4</v>
      </c>
      <c r="F43" s="214">
        <v>13.6</v>
      </c>
      <c r="G43" s="214">
        <v>54.4</v>
      </c>
      <c r="H43" s="210"/>
      <c r="I43" s="211">
        <v>798</v>
      </c>
      <c r="J43" s="171">
        <v>2</v>
      </c>
      <c r="K43" s="171">
        <f t="shared" si="1"/>
        <v>800</v>
      </c>
      <c r="L43" s="210">
        <v>3</v>
      </c>
      <c r="M43" s="250">
        <v>0</v>
      </c>
      <c r="N43" s="210"/>
      <c r="O43" s="250">
        <v>0</v>
      </c>
      <c r="P43" s="249"/>
      <c r="Q43" s="250">
        <v>0</v>
      </c>
      <c r="R43" s="210">
        <v>0</v>
      </c>
      <c r="S43" s="250">
        <v>0</v>
      </c>
      <c r="T43" s="210"/>
      <c r="U43" s="250">
        <v>1</v>
      </c>
      <c r="V43" s="249">
        <v>1</v>
      </c>
      <c r="W43" s="250">
        <v>0</v>
      </c>
      <c r="X43" s="210">
        <v>1</v>
      </c>
      <c r="Y43" s="250">
        <v>0</v>
      </c>
      <c r="Z43" s="210"/>
      <c r="AA43" s="250">
        <v>0</v>
      </c>
      <c r="AB43" s="214">
        <v>54.4</v>
      </c>
    </row>
    <row r="44" spans="1:28" ht="15.75" customHeight="1" x14ac:dyDescent="0.2">
      <c r="A44" s="252">
        <v>21101</v>
      </c>
      <c r="B44" s="210"/>
      <c r="C44" s="254" t="s">
        <v>202</v>
      </c>
      <c r="D44" s="210"/>
      <c r="E44" s="252">
        <v>58</v>
      </c>
      <c r="F44" s="214">
        <v>14</v>
      </c>
      <c r="G44" s="214">
        <v>812</v>
      </c>
      <c r="H44" s="210"/>
      <c r="I44" s="211">
        <v>696</v>
      </c>
      <c r="J44" s="171">
        <v>1</v>
      </c>
      <c r="K44" s="171">
        <f t="shared" si="1"/>
        <v>697</v>
      </c>
      <c r="L44" s="210">
        <v>23</v>
      </c>
      <c r="M44" s="250">
        <v>1</v>
      </c>
      <c r="N44" s="210"/>
      <c r="O44" s="250">
        <v>5</v>
      </c>
      <c r="P44" s="249"/>
      <c r="Q44" s="250">
        <v>8</v>
      </c>
      <c r="R44" s="210">
        <v>8</v>
      </c>
      <c r="S44" s="250">
        <v>0</v>
      </c>
      <c r="T44" s="210"/>
      <c r="U44" s="250">
        <v>16</v>
      </c>
      <c r="V44" s="249">
        <v>19</v>
      </c>
      <c r="W44" s="250">
        <v>3</v>
      </c>
      <c r="X44" s="210">
        <v>19</v>
      </c>
      <c r="Y44" s="250">
        <v>6</v>
      </c>
      <c r="Z44" s="210"/>
      <c r="AA44" s="250">
        <v>8</v>
      </c>
      <c r="AB44" s="214">
        <v>812</v>
      </c>
    </row>
    <row r="45" spans="1:28" ht="15.75" customHeight="1" x14ac:dyDescent="0.2">
      <c r="A45" s="252">
        <v>21101</v>
      </c>
      <c r="B45" s="210"/>
      <c r="C45" s="254" t="s">
        <v>203</v>
      </c>
      <c r="D45" s="210"/>
      <c r="E45" s="252">
        <v>114</v>
      </c>
      <c r="F45" s="214">
        <v>6</v>
      </c>
      <c r="G45" s="214">
        <v>684</v>
      </c>
      <c r="H45" s="210"/>
      <c r="I45" s="211">
        <v>204</v>
      </c>
      <c r="J45" s="171">
        <v>0</v>
      </c>
      <c r="K45" s="171">
        <f t="shared" si="1"/>
        <v>204</v>
      </c>
      <c r="L45" s="210">
        <v>51</v>
      </c>
      <c r="M45" s="250">
        <v>4</v>
      </c>
      <c r="N45" s="210"/>
      <c r="O45" s="250">
        <v>2</v>
      </c>
      <c r="P45" s="249"/>
      <c r="Q45" s="250">
        <v>7</v>
      </c>
      <c r="R45" s="210">
        <v>7</v>
      </c>
      <c r="S45" s="250">
        <v>5</v>
      </c>
      <c r="T45" s="210"/>
      <c r="U45" s="250">
        <v>43</v>
      </c>
      <c r="V45" s="249">
        <v>50</v>
      </c>
      <c r="W45" s="250">
        <v>2</v>
      </c>
      <c r="X45" s="210">
        <v>50</v>
      </c>
      <c r="Y45" s="250">
        <v>3</v>
      </c>
      <c r="Z45" s="210"/>
      <c r="AA45" s="250">
        <v>6</v>
      </c>
      <c r="AB45" s="214">
        <v>684</v>
      </c>
    </row>
    <row r="46" spans="1:28" ht="15.75" customHeight="1" x14ac:dyDescent="0.2">
      <c r="A46" s="252">
        <v>21101</v>
      </c>
      <c r="B46" s="210"/>
      <c r="C46" s="254" t="s">
        <v>204</v>
      </c>
      <c r="D46" s="210"/>
      <c r="E46" s="252">
        <v>9</v>
      </c>
      <c r="F46" s="214">
        <v>17</v>
      </c>
      <c r="G46" s="214">
        <v>153</v>
      </c>
      <c r="H46" s="210"/>
      <c r="I46" s="211">
        <v>240</v>
      </c>
      <c r="J46" s="171">
        <v>3</v>
      </c>
      <c r="K46" s="171">
        <f t="shared" si="1"/>
        <v>243</v>
      </c>
      <c r="L46" s="210">
        <v>5</v>
      </c>
      <c r="M46" s="250">
        <v>0</v>
      </c>
      <c r="N46" s="210"/>
      <c r="O46" s="250">
        <v>0</v>
      </c>
      <c r="P46" s="249"/>
      <c r="Q46" s="250">
        <v>0</v>
      </c>
      <c r="R46" s="210">
        <v>0</v>
      </c>
      <c r="S46" s="250">
        <v>0</v>
      </c>
      <c r="T46" s="210"/>
      <c r="U46" s="250">
        <v>4</v>
      </c>
      <c r="V46" s="249">
        <v>4</v>
      </c>
      <c r="W46" s="250">
        <v>0</v>
      </c>
      <c r="X46" s="210">
        <v>4</v>
      </c>
      <c r="Y46" s="250">
        <v>0</v>
      </c>
      <c r="Z46" s="210"/>
      <c r="AA46" s="250">
        <v>0</v>
      </c>
      <c r="AB46" s="214">
        <v>153</v>
      </c>
    </row>
    <row r="47" spans="1:28" ht="15.75" customHeight="1" x14ac:dyDescent="0.2">
      <c r="A47" s="252">
        <v>21101</v>
      </c>
      <c r="B47" s="210"/>
      <c r="C47" s="254" t="s">
        <v>908</v>
      </c>
      <c r="D47" s="210"/>
      <c r="E47" s="252">
        <v>2</v>
      </c>
      <c r="F47" s="214">
        <v>8303</v>
      </c>
      <c r="G47" s="214">
        <v>16606</v>
      </c>
      <c r="H47" s="210"/>
      <c r="I47" s="211">
        <v>98</v>
      </c>
      <c r="J47" s="171">
        <v>2</v>
      </c>
      <c r="K47" s="171">
        <f t="shared" si="1"/>
        <v>100</v>
      </c>
      <c r="L47" s="210">
        <v>2</v>
      </c>
      <c r="M47" s="250">
        <v>0</v>
      </c>
      <c r="N47" s="210"/>
      <c r="O47" s="250">
        <v>0</v>
      </c>
      <c r="P47" s="249"/>
      <c r="Q47" s="250">
        <v>0</v>
      </c>
      <c r="R47" s="210">
        <v>0</v>
      </c>
      <c r="S47" s="250">
        <v>0</v>
      </c>
      <c r="T47" s="210"/>
      <c r="U47" s="250">
        <v>0</v>
      </c>
      <c r="V47" s="249">
        <v>0</v>
      </c>
      <c r="W47" s="250">
        <v>0</v>
      </c>
      <c r="X47" s="210">
        <v>0</v>
      </c>
      <c r="Y47" s="250">
        <v>0</v>
      </c>
      <c r="Z47" s="210"/>
      <c r="AA47" s="250">
        <v>0</v>
      </c>
      <c r="AB47" s="214">
        <v>16606</v>
      </c>
    </row>
    <row r="48" spans="1:28" ht="15.75" customHeight="1" x14ac:dyDescent="0.2">
      <c r="A48" s="252">
        <v>21101</v>
      </c>
      <c r="B48" s="210"/>
      <c r="C48" s="254" t="s">
        <v>205</v>
      </c>
      <c r="D48" s="210"/>
      <c r="E48" s="252">
        <v>4</v>
      </c>
      <c r="F48" s="214">
        <v>60</v>
      </c>
      <c r="G48" s="214">
        <v>240</v>
      </c>
      <c r="H48" s="210"/>
      <c r="I48" s="211">
        <v>715</v>
      </c>
      <c r="J48" s="171">
        <v>1</v>
      </c>
      <c r="K48" s="171">
        <f t="shared" si="1"/>
        <v>716</v>
      </c>
      <c r="L48" s="210">
        <v>3</v>
      </c>
      <c r="M48" s="250">
        <v>0</v>
      </c>
      <c r="N48" s="210"/>
      <c r="O48" s="250">
        <v>0</v>
      </c>
      <c r="P48" s="249"/>
      <c r="Q48" s="250">
        <v>0</v>
      </c>
      <c r="R48" s="210">
        <v>0</v>
      </c>
      <c r="S48" s="250">
        <v>0</v>
      </c>
      <c r="T48" s="210"/>
      <c r="U48" s="250">
        <v>0</v>
      </c>
      <c r="V48" s="249">
        <v>1</v>
      </c>
      <c r="W48" s="250">
        <v>1</v>
      </c>
      <c r="X48" s="210">
        <v>1</v>
      </c>
      <c r="Y48" s="250">
        <v>0</v>
      </c>
      <c r="Z48" s="210"/>
      <c r="AA48" s="250">
        <v>0</v>
      </c>
      <c r="AB48" s="214">
        <v>240</v>
      </c>
    </row>
    <row r="49" spans="1:28" ht="15.75" customHeight="1" x14ac:dyDescent="0.2">
      <c r="A49" s="252">
        <v>21101</v>
      </c>
      <c r="B49" s="210"/>
      <c r="C49" s="254" t="s">
        <v>206</v>
      </c>
      <c r="D49" s="210"/>
      <c r="E49" s="252">
        <v>22</v>
      </c>
      <c r="F49" s="214">
        <v>7</v>
      </c>
      <c r="G49" s="214">
        <v>154</v>
      </c>
      <c r="H49" s="210"/>
      <c r="I49" s="211">
        <v>450</v>
      </c>
      <c r="J49" s="171">
        <v>1</v>
      </c>
      <c r="K49" s="171">
        <f t="shared" si="1"/>
        <v>451</v>
      </c>
      <c r="L49" s="210">
        <v>6</v>
      </c>
      <c r="M49" s="250">
        <v>2</v>
      </c>
      <c r="N49" s="210"/>
      <c r="O49" s="250">
        <v>3</v>
      </c>
      <c r="P49" s="249"/>
      <c r="Q49" s="250">
        <v>5</v>
      </c>
      <c r="R49" s="210">
        <v>5</v>
      </c>
      <c r="S49" s="250">
        <v>0</v>
      </c>
      <c r="T49" s="210"/>
      <c r="U49" s="250">
        <v>5</v>
      </c>
      <c r="V49" s="249">
        <v>6</v>
      </c>
      <c r="W49" s="250">
        <v>1</v>
      </c>
      <c r="X49" s="210">
        <v>6</v>
      </c>
      <c r="Y49" s="250">
        <v>3</v>
      </c>
      <c r="Z49" s="210"/>
      <c r="AA49" s="250">
        <v>5</v>
      </c>
      <c r="AB49" s="214">
        <v>154</v>
      </c>
    </row>
    <row r="50" spans="1:28" ht="15.75" customHeight="1" x14ac:dyDescent="0.2">
      <c r="A50" s="252">
        <v>21101</v>
      </c>
      <c r="B50" s="210"/>
      <c r="C50" s="254" t="s">
        <v>207</v>
      </c>
      <c r="D50" s="210"/>
      <c r="E50" s="252">
        <v>50</v>
      </c>
      <c r="F50" s="214">
        <v>13</v>
      </c>
      <c r="G50" s="214">
        <v>650</v>
      </c>
      <c r="H50" s="210"/>
      <c r="I50" s="211">
        <v>42</v>
      </c>
      <c r="J50" s="171">
        <v>4</v>
      </c>
      <c r="K50" s="171">
        <f t="shared" si="1"/>
        <v>46</v>
      </c>
      <c r="L50" s="210">
        <v>22</v>
      </c>
      <c r="M50" s="250">
        <v>1</v>
      </c>
      <c r="N50" s="210"/>
      <c r="O50" s="250">
        <v>4</v>
      </c>
      <c r="P50" s="249"/>
      <c r="Q50" s="250">
        <v>5</v>
      </c>
      <c r="R50" s="210">
        <v>5</v>
      </c>
      <c r="S50" s="250">
        <v>0</v>
      </c>
      <c r="T50" s="210"/>
      <c r="U50" s="250">
        <v>14</v>
      </c>
      <c r="V50" s="249">
        <v>16</v>
      </c>
      <c r="W50" s="250">
        <v>2</v>
      </c>
      <c r="X50" s="210">
        <v>16</v>
      </c>
      <c r="Y50" s="250">
        <v>3</v>
      </c>
      <c r="Z50" s="210"/>
      <c r="AA50" s="250">
        <v>7</v>
      </c>
      <c r="AB50" s="214">
        <v>650</v>
      </c>
    </row>
    <row r="51" spans="1:28" ht="15.75" customHeight="1" x14ac:dyDescent="0.2">
      <c r="A51" s="252">
        <v>21101</v>
      </c>
      <c r="B51" s="210"/>
      <c r="C51" s="254" t="s">
        <v>208</v>
      </c>
      <c r="D51" s="210"/>
      <c r="E51" s="252">
        <v>60</v>
      </c>
      <c r="F51" s="214">
        <v>10</v>
      </c>
      <c r="G51" s="214">
        <v>600</v>
      </c>
      <c r="H51" s="210"/>
      <c r="I51" s="211">
        <v>133</v>
      </c>
      <c r="J51" s="171">
        <v>0</v>
      </c>
      <c r="K51" s="171">
        <f t="shared" si="1"/>
        <v>133</v>
      </c>
      <c r="L51" s="210">
        <v>25</v>
      </c>
      <c r="M51" s="250">
        <v>2</v>
      </c>
      <c r="N51" s="210"/>
      <c r="O51" s="250">
        <v>3</v>
      </c>
      <c r="P51" s="249"/>
      <c r="Q51" s="250">
        <v>8</v>
      </c>
      <c r="R51" s="210">
        <v>8</v>
      </c>
      <c r="S51" s="250">
        <v>0</v>
      </c>
      <c r="T51" s="210"/>
      <c r="U51" s="250">
        <v>16</v>
      </c>
      <c r="V51" s="249">
        <v>21</v>
      </c>
      <c r="W51" s="250">
        <v>5</v>
      </c>
      <c r="X51" s="210">
        <v>21</v>
      </c>
      <c r="Y51" s="250">
        <v>2</v>
      </c>
      <c r="Z51" s="210"/>
      <c r="AA51" s="250">
        <v>6</v>
      </c>
      <c r="AB51" s="214">
        <v>600</v>
      </c>
    </row>
    <row r="52" spans="1:28" ht="15.75" customHeight="1" x14ac:dyDescent="0.2">
      <c r="A52" s="252">
        <v>21101</v>
      </c>
      <c r="B52" s="210"/>
      <c r="C52" s="254" t="s">
        <v>209</v>
      </c>
      <c r="D52" s="210"/>
      <c r="E52" s="252">
        <v>11</v>
      </c>
      <c r="F52" s="214">
        <v>7</v>
      </c>
      <c r="G52" s="214">
        <v>77</v>
      </c>
      <c r="H52" s="210"/>
      <c r="I52" s="211">
        <v>896</v>
      </c>
      <c r="J52" s="171">
        <v>0</v>
      </c>
      <c r="K52" s="171">
        <f t="shared" si="1"/>
        <v>896</v>
      </c>
      <c r="L52" s="210">
        <v>7</v>
      </c>
      <c r="M52" s="250">
        <v>0</v>
      </c>
      <c r="N52" s="210"/>
      <c r="O52" s="250">
        <v>1</v>
      </c>
      <c r="P52" s="249"/>
      <c r="Q52" s="250">
        <v>1</v>
      </c>
      <c r="R52" s="210">
        <v>1</v>
      </c>
      <c r="S52" s="250">
        <v>0</v>
      </c>
      <c r="T52" s="210"/>
      <c r="U52" s="250">
        <v>1</v>
      </c>
      <c r="V52" s="249">
        <v>3</v>
      </c>
      <c r="W52" s="250">
        <v>2</v>
      </c>
      <c r="X52" s="210">
        <v>3</v>
      </c>
      <c r="Y52" s="250">
        <v>0</v>
      </c>
      <c r="Z52" s="210"/>
      <c r="AA52" s="250">
        <v>0</v>
      </c>
      <c r="AB52" s="214">
        <v>77</v>
      </c>
    </row>
    <row r="53" spans="1:28" ht="15.75" customHeight="1" x14ac:dyDescent="0.2">
      <c r="A53" s="252">
        <v>21101</v>
      </c>
      <c r="B53" s="210"/>
      <c r="C53" s="254" t="s">
        <v>210</v>
      </c>
      <c r="D53" s="210"/>
      <c r="E53" s="252">
        <v>19</v>
      </c>
      <c r="F53" s="214">
        <v>7</v>
      </c>
      <c r="G53" s="214">
        <v>133</v>
      </c>
      <c r="H53" s="210"/>
      <c r="I53" s="211">
        <v>136</v>
      </c>
      <c r="J53" s="171">
        <v>0</v>
      </c>
      <c r="K53" s="171">
        <f t="shared" si="1"/>
        <v>136</v>
      </c>
      <c r="L53" s="210">
        <v>8</v>
      </c>
      <c r="M53" s="250">
        <v>0</v>
      </c>
      <c r="N53" s="210"/>
      <c r="O53" s="250">
        <v>2</v>
      </c>
      <c r="P53" s="249"/>
      <c r="Q53" s="250">
        <v>3</v>
      </c>
      <c r="R53" s="210">
        <v>3</v>
      </c>
      <c r="S53" s="250">
        <v>0</v>
      </c>
      <c r="T53" s="210"/>
      <c r="U53" s="250">
        <v>5</v>
      </c>
      <c r="V53" s="249">
        <v>5</v>
      </c>
      <c r="W53" s="250">
        <v>0</v>
      </c>
      <c r="X53" s="210">
        <v>5</v>
      </c>
      <c r="Y53" s="250">
        <v>1</v>
      </c>
      <c r="Z53" s="210"/>
      <c r="AA53" s="250">
        <v>3</v>
      </c>
      <c r="AB53" s="214">
        <v>133</v>
      </c>
    </row>
    <row r="54" spans="1:28" ht="15.75" customHeight="1" x14ac:dyDescent="0.2">
      <c r="A54" s="252">
        <v>21101</v>
      </c>
      <c r="B54" s="210"/>
      <c r="C54" s="254" t="s">
        <v>211</v>
      </c>
      <c r="D54" s="210"/>
      <c r="E54" s="252">
        <v>38</v>
      </c>
      <c r="F54" s="214">
        <v>28</v>
      </c>
      <c r="G54" s="214">
        <v>1064</v>
      </c>
      <c r="H54" s="210"/>
      <c r="I54" s="211">
        <v>36</v>
      </c>
      <c r="J54" s="171">
        <v>0</v>
      </c>
      <c r="K54" s="171">
        <f t="shared" si="1"/>
        <v>36</v>
      </c>
      <c r="L54" s="210">
        <v>10</v>
      </c>
      <c r="M54" s="250">
        <v>3</v>
      </c>
      <c r="N54" s="210"/>
      <c r="O54" s="250">
        <v>3</v>
      </c>
      <c r="P54" s="249"/>
      <c r="Q54" s="250">
        <v>9</v>
      </c>
      <c r="R54" s="210">
        <v>9</v>
      </c>
      <c r="S54" s="250">
        <v>3</v>
      </c>
      <c r="T54" s="210"/>
      <c r="U54" s="250">
        <v>4</v>
      </c>
      <c r="V54" s="249">
        <v>10</v>
      </c>
      <c r="W54" s="250">
        <v>3</v>
      </c>
      <c r="X54" s="210">
        <v>10</v>
      </c>
      <c r="Y54" s="250">
        <v>3</v>
      </c>
      <c r="Z54" s="210"/>
      <c r="AA54" s="250">
        <v>9</v>
      </c>
      <c r="AB54" s="214">
        <v>1064</v>
      </c>
    </row>
    <row r="55" spans="1:28" ht="15.75" customHeight="1" x14ac:dyDescent="0.2">
      <c r="A55" s="252">
        <v>21101</v>
      </c>
      <c r="B55" s="210"/>
      <c r="C55" s="254" t="s">
        <v>212</v>
      </c>
      <c r="D55" s="210"/>
      <c r="E55" s="252">
        <v>4</v>
      </c>
      <c r="F55" s="214">
        <v>34</v>
      </c>
      <c r="G55" s="214">
        <v>136</v>
      </c>
      <c r="H55" s="210"/>
      <c r="I55" s="211">
        <v>456</v>
      </c>
      <c r="J55" s="171">
        <v>0</v>
      </c>
      <c r="K55" s="171">
        <f t="shared" si="1"/>
        <v>456</v>
      </c>
      <c r="L55" s="210">
        <v>3</v>
      </c>
      <c r="M55" s="250">
        <v>0</v>
      </c>
      <c r="N55" s="210"/>
      <c r="O55" s="250">
        <v>0</v>
      </c>
      <c r="P55" s="249"/>
      <c r="Q55" s="250">
        <v>0</v>
      </c>
      <c r="R55" s="210">
        <v>0</v>
      </c>
      <c r="S55" s="250">
        <v>0</v>
      </c>
      <c r="T55" s="210"/>
      <c r="U55" s="250">
        <v>1</v>
      </c>
      <c r="V55" s="249">
        <v>1</v>
      </c>
      <c r="W55" s="250">
        <v>0</v>
      </c>
      <c r="X55" s="210">
        <v>1</v>
      </c>
      <c r="Y55" s="250">
        <v>0</v>
      </c>
      <c r="Z55" s="210"/>
      <c r="AA55" s="250">
        <v>0</v>
      </c>
      <c r="AB55" s="214">
        <v>136</v>
      </c>
    </row>
    <row r="56" spans="1:28" ht="15.75" customHeight="1" x14ac:dyDescent="0.2">
      <c r="A56" s="252">
        <v>21101</v>
      </c>
      <c r="B56" s="210"/>
      <c r="C56" s="254" t="s">
        <v>213</v>
      </c>
      <c r="D56" s="210"/>
      <c r="E56" s="252">
        <v>2</v>
      </c>
      <c r="F56" s="214">
        <v>18</v>
      </c>
      <c r="G56" s="214">
        <v>36</v>
      </c>
      <c r="H56" s="210"/>
      <c r="I56" s="211">
        <v>81</v>
      </c>
      <c r="J56" s="171">
        <v>5</v>
      </c>
      <c r="K56" s="171">
        <f t="shared" si="1"/>
        <v>86</v>
      </c>
      <c r="L56" s="210">
        <v>1</v>
      </c>
      <c r="M56" s="250">
        <v>0</v>
      </c>
      <c r="N56" s="210"/>
      <c r="O56" s="250">
        <v>0</v>
      </c>
      <c r="P56" s="249"/>
      <c r="Q56" s="250">
        <v>0</v>
      </c>
      <c r="R56" s="210">
        <v>0</v>
      </c>
      <c r="S56" s="250">
        <v>0</v>
      </c>
      <c r="T56" s="210"/>
      <c r="U56" s="250">
        <v>1</v>
      </c>
      <c r="V56" s="249">
        <v>1</v>
      </c>
      <c r="W56" s="250">
        <v>0</v>
      </c>
      <c r="X56" s="210">
        <v>1</v>
      </c>
      <c r="Y56" s="250">
        <v>0</v>
      </c>
      <c r="Z56" s="210"/>
      <c r="AA56" s="250">
        <v>0</v>
      </c>
      <c r="AB56" s="214">
        <v>36</v>
      </c>
    </row>
    <row r="57" spans="1:28" ht="15.75" customHeight="1" x14ac:dyDescent="0.2">
      <c r="A57" s="252">
        <v>21101</v>
      </c>
      <c r="B57" s="210"/>
      <c r="C57" s="254" t="s">
        <v>214</v>
      </c>
      <c r="D57" s="210"/>
      <c r="E57" s="252">
        <v>2</v>
      </c>
      <c r="F57" s="214">
        <v>152</v>
      </c>
      <c r="G57" s="214">
        <v>304</v>
      </c>
      <c r="H57" s="210"/>
      <c r="I57" s="211">
        <v>221</v>
      </c>
      <c r="J57" s="171">
        <v>4</v>
      </c>
      <c r="K57" s="171">
        <f t="shared" si="1"/>
        <v>225</v>
      </c>
      <c r="L57" s="210">
        <v>2</v>
      </c>
      <c r="M57" s="250">
        <v>0</v>
      </c>
      <c r="N57" s="210"/>
      <c r="O57" s="250">
        <v>0</v>
      </c>
      <c r="P57" s="249"/>
      <c r="Q57" s="250">
        <v>0</v>
      </c>
      <c r="R57" s="210">
        <v>0</v>
      </c>
      <c r="S57" s="250">
        <v>0</v>
      </c>
      <c r="T57" s="210"/>
      <c r="U57" s="250">
        <v>0</v>
      </c>
      <c r="V57" s="249">
        <v>0</v>
      </c>
      <c r="W57" s="250">
        <v>0</v>
      </c>
      <c r="X57" s="210">
        <v>0</v>
      </c>
      <c r="Y57" s="250">
        <v>0</v>
      </c>
      <c r="Z57" s="210"/>
      <c r="AA57" s="250">
        <v>0</v>
      </c>
      <c r="AB57" s="214">
        <v>304</v>
      </c>
    </row>
    <row r="58" spans="1:28" ht="15.75" customHeight="1" x14ac:dyDescent="0.2">
      <c r="A58" s="252">
        <v>21101</v>
      </c>
      <c r="B58" s="210"/>
      <c r="C58" s="254" t="s">
        <v>216</v>
      </c>
      <c r="D58" s="210"/>
      <c r="E58" s="252">
        <v>27</v>
      </c>
      <c r="F58" s="214">
        <v>13</v>
      </c>
      <c r="G58" s="214">
        <v>351</v>
      </c>
      <c r="H58" s="210"/>
      <c r="I58" s="211">
        <v>140</v>
      </c>
      <c r="J58" s="171">
        <v>0</v>
      </c>
      <c r="K58" s="171">
        <f t="shared" si="1"/>
        <v>140</v>
      </c>
      <c r="L58" s="210">
        <v>13</v>
      </c>
      <c r="M58" s="250">
        <v>0</v>
      </c>
      <c r="N58" s="210"/>
      <c r="O58" s="250">
        <v>1</v>
      </c>
      <c r="P58" s="249"/>
      <c r="Q58" s="250">
        <v>1</v>
      </c>
      <c r="R58" s="210">
        <v>1</v>
      </c>
      <c r="S58" s="250">
        <v>0</v>
      </c>
      <c r="T58" s="210"/>
      <c r="U58" s="250">
        <v>12</v>
      </c>
      <c r="V58" s="249">
        <v>12</v>
      </c>
      <c r="W58" s="250">
        <v>0</v>
      </c>
      <c r="X58" s="210">
        <v>12</v>
      </c>
      <c r="Y58" s="250">
        <v>0</v>
      </c>
      <c r="Z58" s="210"/>
      <c r="AA58" s="250">
        <v>1</v>
      </c>
      <c r="AB58" s="214">
        <v>351</v>
      </c>
    </row>
    <row r="59" spans="1:28" ht="15.75" customHeight="1" x14ac:dyDescent="0.2">
      <c r="A59" s="252">
        <v>21101</v>
      </c>
      <c r="B59" s="210"/>
      <c r="C59" s="254" t="s">
        <v>217</v>
      </c>
      <c r="D59" s="210"/>
      <c r="E59" s="252">
        <v>31</v>
      </c>
      <c r="F59" s="214">
        <v>14</v>
      </c>
      <c r="G59" s="214">
        <v>434</v>
      </c>
      <c r="H59" s="210"/>
      <c r="I59" s="211">
        <v>0</v>
      </c>
      <c r="J59" s="171">
        <v>0</v>
      </c>
      <c r="K59" s="171">
        <f t="shared" si="1"/>
        <v>0</v>
      </c>
      <c r="L59" s="210">
        <v>13</v>
      </c>
      <c r="M59" s="250">
        <v>0</v>
      </c>
      <c r="N59" s="210"/>
      <c r="O59" s="250">
        <v>3</v>
      </c>
      <c r="P59" s="249"/>
      <c r="Q59" s="250">
        <v>3</v>
      </c>
      <c r="R59" s="210">
        <v>3</v>
      </c>
      <c r="S59" s="250">
        <v>0</v>
      </c>
      <c r="T59" s="210"/>
      <c r="U59" s="250">
        <v>12</v>
      </c>
      <c r="V59" s="249">
        <v>13</v>
      </c>
      <c r="W59" s="250">
        <v>1</v>
      </c>
      <c r="X59" s="210">
        <v>13</v>
      </c>
      <c r="Y59" s="250">
        <v>0</v>
      </c>
      <c r="Z59" s="210"/>
      <c r="AA59" s="250">
        <v>2</v>
      </c>
      <c r="AB59" s="214">
        <v>434</v>
      </c>
    </row>
    <row r="60" spans="1:28" ht="15.75" customHeight="1" x14ac:dyDescent="0.2">
      <c r="A60" s="252">
        <v>21101</v>
      </c>
      <c r="B60" s="210"/>
      <c r="C60" s="254" t="s">
        <v>218</v>
      </c>
      <c r="D60" s="210"/>
      <c r="E60" s="252">
        <v>1</v>
      </c>
      <c r="F60" s="214">
        <v>118</v>
      </c>
      <c r="G60" s="214">
        <v>118</v>
      </c>
      <c r="H60" s="210"/>
      <c r="I60" s="211">
        <v>1180</v>
      </c>
      <c r="J60" s="171">
        <v>0</v>
      </c>
      <c r="K60" s="171">
        <f t="shared" si="1"/>
        <v>1180</v>
      </c>
      <c r="L60" s="210">
        <v>0</v>
      </c>
      <c r="M60" s="250">
        <v>1</v>
      </c>
      <c r="N60" s="210"/>
      <c r="O60" s="250">
        <v>0</v>
      </c>
      <c r="P60" s="249"/>
      <c r="Q60" s="250">
        <v>1</v>
      </c>
      <c r="R60" s="210">
        <v>1</v>
      </c>
      <c r="S60" s="250">
        <v>0</v>
      </c>
      <c r="T60" s="210"/>
      <c r="U60" s="250">
        <v>0</v>
      </c>
      <c r="V60" s="249">
        <v>0</v>
      </c>
      <c r="W60" s="250">
        <v>0</v>
      </c>
      <c r="X60" s="210">
        <v>0</v>
      </c>
      <c r="Y60" s="250">
        <v>0</v>
      </c>
      <c r="Z60" s="210"/>
      <c r="AA60" s="250">
        <v>0</v>
      </c>
      <c r="AB60" s="214">
        <v>118</v>
      </c>
    </row>
    <row r="61" spans="1:28" ht="15.75" customHeight="1" x14ac:dyDescent="0.2">
      <c r="A61" s="252">
        <v>21101</v>
      </c>
      <c r="B61" s="210"/>
      <c r="C61" s="254" t="s">
        <v>219</v>
      </c>
      <c r="D61" s="210"/>
      <c r="E61" s="252">
        <v>5</v>
      </c>
      <c r="F61" s="214">
        <v>32</v>
      </c>
      <c r="G61" s="214">
        <v>160</v>
      </c>
      <c r="H61" s="210"/>
      <c r="I61" s="211">
        <v>352</v>
      </c>
      <c r="J61" s="171">
        <v>0</v>
      </c>
      <c r="K61" s="171">
        <f t="shared" si="1"/>
        <v>352</v>
      </c>
      <c r="L61" s="210">
        <v>5</v>
      </c>
      <c r="M61" s="250">
        <v>0</v>
      </c>
      <c r="N61" s="210"/>
      <c r="O61" s="250">
        <v>0</v>
      </c>
      <c r="P61" s="249"/>
      <c r="Q61" s="250">
        <v>0</v>
      </c>
      <c r="R61" s="210">
        <v>0</v>
      </c>
      <c r="S61" s="250">
        <v>0</v>
      </c>
      <c r="T61" s="210"/>
      <c r="U61" s="250">
        <v>0</v>
      </c>
      <c r="V61" s="249">
        <v>0</v>
      </c>
      <c r="W61" s="250">
        <v>0</v>
      </c>
      <c r="X61" s="210">
        <v>0</v>
      </c>
      <c r="Y61" s="250">
        <v>0</v>
      </c>
      <c r="Z61" s="210"/>
      <c r="AA61" s="250">
        <v>0</v>
      </c>
      <c r="AB61" s="214">
        <v>160</v>
      </c>
    </row>
    <row r="62" spans="1:28" ht="15.75" customHeight="1" x14ac:dyDescent="0.2">
      <c r="A62" s="252">
        <v>21101</v>
      </c>
      <c r="B62" s="210"/>
      <c r="C62" s="254" t="s">
        <v>220</v>
      </c>
      <c r="D62" s="210"/>
      <c r="E62" s="252">
        <v>26</v>
      </c>
      <c r="F62" s="214">
        <v>90</v>
      </c>
      <c r="G62" s="214">
        <v>2340</v>
      </c>
      <c r="H62" s="210"/>
      <c r="I62" s="211">
        <v>9810</v>
      </c>
      <c r="J62" s="171">
        <v>10</v>
      </c>
      <c r="K62" s="171">
        <f t="shared" si="1"/>
        <v>9820</v>
      </c>
      <c r="L62" s="210">
        <v>0</v>
      </c>
      <c r="M62" s="250">
        <v>0</v>
      </c>
      <c r="N62" s="210"/>
      <c r="O62" s="250">
        <v>2</v>
      </c>
      <c r="P62" s="249"/>
      <c r="Q62" s="250">
        <v>4</v>
      </c>
      <c r="R62" s="210">
        <v>4</v>
      </c>
      <c r="S62" s="250">
        <v>0</v>
      </c>
      <c r="T62" s="210"/>
      <c r="U62" s="250">
        <v>0</v>
      </c>
      <c r="V62" s="249">
        <v>15</v>
      </c>
      <c r="W62" s="250">
        <v>15</v>
      </c>
      <c r="X62" s="210">
        <v>15</v>
      </c>
      <c r="Y62" s="250">
        <v>5</v>
      </c>
      <c r="Z62" s="210"/>
      <c r="AA62" s="250">
        <v>7</v>
      </c>
      <c r="AB62" s="214">
        <v>2340</v>
      </c>
    </row>
    <row r="63" spans="1:28" ht="15.75" customHeight="1" x14ac:dyDescent="0.2">
      <c r="A63" s="252">
        <v>21101</v>
      </c>
      <c r="B63" s="210"/>
      <c r="C63" s="254" t="s">
        <v>909</v>
      </c>
      <c r="D63" s="210"/>
      <c r="E63" s="252">
        <v>110</v>
      </c>
      <c r="F63" s="214">
        <v>72</v>
      </c>
      <c r="G63" s="214">
        <v>7920</v>
      </c>
      <c r="H63" s="210"/>
      <c r="I63" s="211">
        <v>1200</v>
      </c>
      <c r="J63" s="171">
        <v>5</v>
      </c>
      <c r="K63" s="171">
        <f t="shared" si="1"/>
        <v>1205</v>
      </c>
      <c r="L63" s="210">
        <v>33</v>
      </c>
      <c r="M63" s="250">
        <v>10</v>
      </c>
      <c r="N63" s="210"/>
      <c r="O63" s="250">
        <v>10</v>
      </c>
      <c r="P63" s="249"/>
      <c r="Q63" s="250">
        <v>32</v>
      </c>
      <c r="R63" s="210">
        <v>32</v>
      </c>
      <c r="S63" s="250">
        <v>0</v>
      </c>
      <c r="T63" s="210"/>
      <c r="U63" s="250">
        <v>10</v>
      </c>
      <c r="V63" s="249">
        <v>23</v>
      </c>
      <c r="W63" s="250">
        <v>13</v>
      </c>
      <c r="X63" s="210">
        <v>23</v>
      </c>
      <c r="Y63" s="250">
        <v>10</v>
      </c>
      <c r="Z63" s="210"/>
      <c r="AA63" s="250">
        <v>22</v>
      </c>
      <c r="AB63" s="214">
        <v>7920</v>
      </c>
    </row>
    <row r="64" spans="1:28" ht="15.75" customHeight="1" x14ac:dyDescent="0.2">
      <c r="A64" s="252">
        <v>21101</v>
      </c>
      <c r="B64" s="210"/>
      <c r="C64" s="254" t="s">
        <v>222</v>
      </c>
      <c r="D64" s="210"/>
      <c r="E64" s="252">
        <v>70</v>
      </c>
      <c r="F64" s="214">
        <v>69</v>
      </c>
      <c r="G64" s="214">
        <v>4830</v>
      </c>
      <c r="H64" s="210"/>
      <c r="I64" s="211">
        <v>556</v>
      </c>
      <c r="J64" s="171">
        <v>0</v>
      </c>
      <c r="K64" s="171">
        <f t="shared" si="1"/>
        <v>556</v>
      </c>
      <c r="L64" s="210">
        <v>25</v>
      </c>
      <c r="M64" s="250">
        <v>5</v>
      </c>
      <c r="N64" s="210"/>
      <c r="O64" s="250">
        <v>5</v>
      </c>
      <c r="P64" s="249"/>
      <c r="Q64" s="250">
        <v>15</v>
      </c>
      <c r="R64" s="210">
        <v>15</v>
      </c>
      <c r="S64" s="250">
        <v>0</v>
      </c>
      <c r="T64" s="210"/>
      <c r="U64" s="250">
        <v>5</v>
      </c>
      <c r="V64" s="249">
        <v>20</v>
      </c>
      <c r="W64" s="250">
        <v>15</v>
      </c>
      <c r="X64" s="210">
        <v>20</v>
      </c>
      <c r="Y64" s="250">
        <v>5</v>
      </c>
      <c r="Z64" s="210"/>
      <c r="AA64" s="250">
        <v>10</v>
      </c>
      <c r="AB64" s="214">
        <v>4830</v>
      </c>
    </row>
    <row r="65" spans="1:28" ht="15.75" customHeight="1" x14ac:dyDescent="0.2">
      <c r="A65" s="252">
        <v>21101</v>
      </c>
      <c r="B65" s="210"/>
      <c r="C65" s="254" t="s">
        <v>223</v>
      </c>
      <c r="D65" s="210"/>
      <c r="E65" s="252">
        <v>7</v>
      </c>
      <c r="F65" s="214">
        <v>200</v>
      </c>
      <c r="G65" s="214">
        <v>1400</v>
      </c>
      <c r="H65" s="210"/>
      <c r="I65" s="211">
        <v>4002</v>
      </c>
      <c r="J65" s="171">
        <v>500</v>
      </c>
      <c r="K65" s="171">
        <f t="shared" si="1"/>
        <v>4502</v>
      </c>
      <c r="L65" s="210">
        <v>5</v>
      </c>
      <c r="M65" s="250">
        <v>0</v>
      </c>
      <c r="N65" s="210"/>
      <c r="O65" s="250">
        <v>0</v>
      </c>
      <c r="P65" s="249"/>
      <c r="Q65" s="250">
        <v>0</v>
      </c>
      <c r="R65" s="210">
        <v>0</v>
      </c>
      <c r="S65" s="250">
        <v>0</v>
      </c>
      <c r="T65" s="210"/>
      <c r="U65" s="250">
        <v>2</v>
      </c>
      <c r="V65" s="249">
        <v>2</v>
      </c>
      <c r="W65" s="250">
        <v>0</v>
      </c>
      <c r="X65" s="210">
        <v>2</v>
      </c>
      <c r="Y65" s="250">
        <v>0</v>
      </c>
      <c r="Z65" s="210"/>
      <c r="AA65" s="250">
        <v>0</v>
      </c>
      <c r="AB65" s="214">
        <v>1400</v>
      </c>
    </row>
    <row r="66" spans="1:28" ht="15.75" customHeight="1" x14ac:dyDescent="0.2">
      <c r="A66" s="252">
        <v>21101</v>
      </c>
      <c r="B66" s="210"/>
      <c r="C66" s="254" t="s">
        <v>910</v>
      </c>
      <c r="D66" s="210"/>
      <c r="E66" s="252">
        <v>700</v>
      </c>
      <c r="F66" s="214">
        <v>3</v>
      </c>
      <c r="G66" s="214">
        <v>2100</v>
      </c>
      <c r="H66" s="210"/>
      <c r="I66" s="211">
        <v>1200</v>
      </c>
      <c r="J66" s="171">
        <v>2</v>
      </c>
      <c r="K66" s="171">
        <f t="shared" si="1"/>
        <v>1202</v>
      </c>
      <c r="L66" s="210">
        <v>400</v>
      </c>
      <c r="M66" s="250">
        <v>0</v>
      </c>
      <c r="N66" s="210"/>
      <c r="O66" s="250">
        <v>0</v>
      </c>
      <c r="P66" s="249"/>
      <c r="Q66" s="250">
        <v>0</v>
      </c>
      <c r="R66" s="210">
        <v>0</v>
      </c>
      <c r="S66" s="250">
        <v>0</v>
      </c>
      <c r="T66" s="210"/>
      <c r="U66" s="250">
        <v>300</v>
      </c>
      <c r="V66" s="249">
        <v>300</v>
      </c>
      <c r="W66" s="250">
        <v>0</v>
      </c>
      <c r="X66" s="210">
        <v>300</v>
      </c>
      <c r="Y66" s="250">
        <v>0</v>
      </c>
      <c r="Z66" s="210"/>
      <c r="AA66" s="250">
        <v>0</v>
      </c>
      <c r="AB66" s="214">
        <v>2100</v>
      </c>
    </row>
    <row r="67" spans="1:28" ht="15.75" customHeight="1" x14ac:dyDescent="0.2">
      <c r="A67" s="252">
        <v>21101</v>
      </c>
      <c r="B67" s="210"/>
      <c r="C67" s="254" t="s">
        <v>224</v>
      </c>
      <c r="D67" s="210"/>
      <c r="E67" s="252">
        <v>47</v>
      </c>
      <c r="F67" s="214">
        <v>123</v>
      </c>
      <c r="G67" s="214">
        <v>5781</v>
      </c>
      <c r="H67" s="210"/>
      <c r="I67" s="211">
        <v>4551</v>
      </c>
      <c r="J67" s="171">
        <v>8</v>
      </c>
      <c r="K67" s="171">
        <f t="shared" si="1"/>
        <v>4559</v>
      </c>
      <c r="L67" s="210">
        <v>26</v>
      </c>
      <c r="M67" s="250">
        <v>0</v>
      </c>
      <c r="N67" s="210"/>
      <c r="O67" s="250">
        <v>0</v>
      </c>
      <c r="P67" s="249"/>
      <c r="Q67" s="250">
        <v>2</v>
      </c>
      <c r="R67" s="210">
        <v>2</v>
      </c>
      <c r="S67" s="250">
        <v>0</v>
      </c>
      <c r="T67" s="210"/>
      <c r="U67" s="250">
        <v>13</v>
      </c>
      <c r="V67" s="249">
        <v>17</v>
      </c>
      <c r="W67" s="250">
        <v>4</v>
      </c>
      <c r="X67" s="210">
        <v>17</v>
      </c>
      <c r="Y67" s="250">
        <v>2</v>
      </c>
      <c r="Z67" s="210"/>
      <c r="AA67" s="250">
        <v>2</v>
      </c>
      <c r="AB67" s="214">
        <v>5781</v>
      </c>
    </row>
    <row r="68" spans="1:28" ht="15.75" customHeight="1" x14ac:dyDescent="0.2">
      <c r="A68" s="252">
        <v>21101</v>
      </c>
      <c r="B68" s="210"/>
      <c r="C68" s="254" t="s">
        <v>747</v>
      </c>
      <c r="D68" s="210"/>
      <c r="E68" s="252">
        <v>2</v>
      </c>
      <c r="F68" s="214">
        <v>230</v>
      </c>
      <c r="G68" s="214">
        <v>460</v>
      </c>
      <c r="H68" s="210"/>
      <c r="I68" s="211">
        <v>460</v>
      </c>
      <c r="J68" s="171">
        <v>0</v>
      </c>
      <c r="K68" s="171">
        <f t="shared" si="1"/>
        <v>460</v>
      </c>
      <c r="L68" s="210">
        <v>1</v>
      </c>
      <c r="M68" s="250">
        <v>0</v>
      </c>
      <c r="N68" s="210"/>
      <c r="O68" s="250">
        <v>0</v>
      </c>
      <c r="P68" s="249"/>
      <c r="Q68" s="250">
        <v>0</v>
      </c>
      <c r="R68" s="210">
        <v>0</v>
      </c>
      <c r="S68" s="250">
        <v>0</v>
      </c>
      <c r="T68" s="210"/>
      <c r="U68" s="250">
        <v>1</v>
      </c>
      <c r="V68" s="249">
        <v>1</v>
      </c>
      <c r="W68" s="250">
        <v>0</v>
      </c>
      <c r="X68" s="210">
        <v>1</v>
      </c>
      <c r="Y68" s="250">
        <v>0</v>
      </c>
      <c r="Z68" s="210"/>
      <c r="AA68" s="250">
        <v>0</v>
      </c>
      <c r="AB68" s="214">
        <v>460</v>
      </c>
    </row>
    <row r="69" spans="1:28" ht="15.75" customHeight="1" x14ac:dyDescent="0.2">
      <c r="A69" s="252">
        <v>21101</v>
      </c>
      <c r="B69" s="210"/>
      <c r="C69" s="254" t="s">
        <v>225</v>
      </c>
      <c r="D69" s="210"/>
      <c r="E69" s="252">
        <v>75</v>
      </c>
      <c r="F69" s="214">
        <v>23</v>
      </c>
      <c r="G69" s="214">
        <v>1725</v>
      </c>
      <c r="H69" s="210"/>
      <c r="I69" s="211">
        <v>1311</v>
      </c>
      <c r="J69" s="171">
        <v>0</v>
      </c>
      <c r="K69" s="171">
        <f t="shared" si="1"/>
        <v>1311</v>
      </c>
      <c r="L69" s="210">
        <v>32</v>
      </c>
      <c r="M69" s="250">
        <v>1</v>
      </c>
      <c r="N69" s="210"/>
      <c r="O69" s="250">
        <v>7</v>
      </c>
      <c r="P69" s="249"/>
      <c r="Q69" s="250">
        <v>14</v>
      </c>
      <c r="R69" s="210">
        <v>14</v>
      </c>
      <c r="S69" s="250">
        <v>0</v>
      </c>
      <c r="T69" s="210"/>
      <c r="U69" s="250">
        <v>17</v>
      </c>
      <c r="V69" s="249">
        <v>19</v>
      </c>
      <c r="W69" s="250">
        <v>2</v>
      </c>
      <c r="X69" s="210">
        <v>19</v>
      </c>
      <c r="Y69" s="250">
        <v>9</v>
      </c>
      <c r="Z69" s="210"/>
      <c r="AA69" s="250">
        <v>10</v>
      </c>
      <c r="AB69" s="214">
        <v>1725</v>
      </c>
    </row>
    <row r="70" spans="1:28" ht="15.75" customHeight="1" x14ac:dyDescent="0.2">
      <c r="A70" s="252">
        <v>21101</v>
      </c>
      <c r="B70" s="210"/>
      <c r="C70" s="254" t="s">
        <v>226</v>
      </c>
      <c r="D70" s="210"/>
      <c r="E70" s="252">
        <v>3</v>
      </c>
      <c r="F70" s="214">
        <v>32</v>
      </c>
      <c r="G70" s="214">
        <v>96</v>
      </c>
      <c r="H70" s="210"/>
      <c r="I70" s="211">
        <v>96</v>
      </c>
      <c r="J70" s="171">
        <v>0</v>
      </c>
      <c r="K70" s="171">
        <f t="shared" si="1"/>
        <v>96</v>
      </c>
      <c r="L70" s="210">
        <v>3</v>
      </c>
      <c r="M70" s="250">
        <v>0</v>
      </c>
      <c r="N70" s="210"/>
      <c r="O70" s="250">
        <v>0</v>
      </c>
      <c r="P70" s="249"/>
      <c r="Q70" s="250">
        <v>0</v>
      </c>
      <c r="R70" s="210">
        <v>0</v>
      </c>
      <c r="S70" s="250">
        <v>0</v>
      </c>
      <c r="T70" s="210"/>
      <c r="U70" s="250">
        <v>0</v>
      </c>
      <c r="V70" s="249">
        <v>0</v>
      </c>
      <c r="W70" s="250">
        <v>0</v>
      </c>
      <c r="X70" s="210">
        <v>0</v>
      </c>
      <c r="Y70" s="250">
        <v>0</v>
      </c>
      <c r="Z70" s="210"/>
      <c r="AA70" s="250">
        <v>0</v>
      </c>
      <c r="AB70" s="214">
        <v>96</v>
      </c>
    </row>
    <row r="71" spans="1:28" ht="15.75" customHeight="1" x14ac:dyDescent="0.2">
      <c r="A71" s="252">
        <v>21101</v>
      </c>
      <c r="B71" s="210"/>
      <c r="C71" s="254" t="s">
        <v>911</v>
      </c>
      <c r="D71" s="210"/>
      <c r="E71" s="252">
        <v>20</v>
      </c>
      <c r="F71" s="214">
        <v>753.88</v>
      </c>
      <c r="G71" s="214">
        <v>15077.6</v>
      </c>
      <c r="H71" s="210"/>
      <c r="I71" s="211">
        <v>20</v>
      </c>
      <c r="J71" s="171">
        <v>0</v>
      </c>
      <c r="K71" s="171">
        <f t="shared" ref="K71:K102" si="2">SUM(H71:J71)</f>
        <v>20</v>
      </c>
      <c r="L71" s="210">
        <v>0</v>
      </c>
      <c r="M71" s="250">
        <v>0</v>
      </c>
      <c r="N71" s="210"/>
      <c r="O71" s="250">
        <v>0</v>
      </c>
      <c r="P71" s="249"/>
      <c r="Q71" s="250">
        <v>0</v>
      </c>
      <c r="R71" s="210">
        <v>0</v>
      </c>
      <c r="S71" s="250">
        <v>0</v>
      </c>
      <c r="T71" s="210"/>
      <c r="U71" s="250">
        <v>5</v>
      </c>
      <c r="V71" s="249">
        <v>20</v>
      </c>
      <c r="W71" s="250">
        <v>15</v>
      </c>
      <c r="X71" s="210">
        <v>20</v>
      </c>
      <c r="Y71" s="250">
        <v>0</v>
      </c>
      <c r="Z71" s="210"/>
      <c r="AA71" s="250">
        <v>0</v>
      </c>
      <c r="AB71" s="214">
        <v>15077.6</v>
      </c>
    </row>
    <row r="72" spans="1:28" ht="15.75" customHeight="1" x14ac:dyDescent="0.2">
      <c r="A72" s="252">
        <v>21101</v>
      </c>
      <c r="B72" s="210"/>
      <c r="C72" s="254" t="s">
        <v>228</v>
      </c>
      <c r="D72" s="210"/>
      <c r="E72" s="252">
        <v>11</v>
      </c>
      <c r="F72" s="214">
        <v>75.900000000000006</v>
      </c>
      <c r="G72" s="214">
        <v>834.9</v>
      </c>
      <c r="H72" s="210"/>
      <c r="I72" s="211">
        <v>4629.8999999999996</v>
      </c>
      <c r="J72" s="171">
        <v>0</v>
      </c>
      <c r="K72" s="171">
        <f t="shared" si="2"/>
        <v>4629.8999999999996</v>
      </c>
      <c r="L72" s="210">
        <v>5</v>
      </c>
      <c r="M72" s="250">
        <v>0</v>
      </c>
      <c r="N72" s="210"/>
      <c r="O72" s="250">
        <v>0</v>
      </c>
      <c r="P72" s="249"/>
      <c r="Q72" s="250">
        <v>0</v>
      </c>
      <c r="R72" s="210">
        <v>0</v>
      </c>
      <c r="S72" s="250">
        <v>0</v>
      </c>
      <c r="T72" s="210"/>
      <c r="U72" s="250">
        <v>5</v>
      </c>
      <c r="V72" s="249">
        <v>6</v>
      </c>
      <c r="W72" s="250">
        <v>1</v>
      </c>
      <c r="X72" s="210">
        <v>6</v>
      </c>
      <c r="Y72" s="250">
        <v>0</v>
      </c>
      <c r="Z72" s="210"/>
      <c r="AA72" s="250">
        <v>0</v>
      </c>
      <c r="AB72" s="214">
        <v>834.9</v>
      </c>
    </row>
    <row r="73" spans="1:28" ht="15.75" customHeight="1" x14ac:dyDescent="0.2">
      <c r="A73" s="252">
        <v>21101</v>
      </c>
      <c r="B73" s="210"/>
      <c r="C73" s="254" t="s">
        <v>229</v>
      </c>
      <c r="D73" s="210"/>
      <c r="E73" s="252">
        <v>1049</v>
      </c>
      <c r="F73" s="214">
        <v>40</v>
      </c>
      <c r="G73" s="214">
        <v>41960</v>
      </c>
      <c r="H73" s="210"/>
      <c r="I73" s="211">
        <v>40480</v>
      </c>
      <c r="J73" s="171">
        <v>0</v>
      </c>
      <c r="K73" s="171">
        <f t="shared" si="2"/>
        <v>40480</v>
      </c>
      <c r="L73" s="210">
        <v>216</v>
      </c>
      <c r="M73" s="250">
        <v>104</v>
      </c>
      <c r="N73" s="210"/>
      <c r="O73" s="250">
        <v>101</v>
      </c>
      <c r="P73" s="249"/>
      <c r="Q73" s="250">
        <v>309</v>
      </c>
      <c r="R73" s="210">
        <v>309</v>
      </c>
      <c r="S73" s="250">
        <v>100</v>
      </c>
      <c r="T73" s="210"/>
      <c r="U73" s="250">
        <v>107</v>
      </c>
      <c r="V73" s="249">
        <v>312</v>
      </c>
      <c r="W73" s="250">
        <v>105</v>
      </c>
      <c r="X73" s="210">
        <v>312</v>
      </c>
      <c r="Y73" s="250">
        <v>106</v>
      </c>
      <c r="Z73" s="210"/>
      <c r="AA73" s="250">
        <v>212</v>
      </c>
      <c r="AB73" s="214">
        <v>41960</v>
      </c>
    </row>
    <row r="74" spans="1:28" ht="15.75" customHeight="1" x14ac:dyDescent="0.2">
      <c r="A74" s="252">
        <v>21101</v>
      </c>
      <c r="B74" s="210"/>
      <c r="C74" s="254" t="s">
        <v>230</v>
      </c>
      <c r="D74" s="210"/>
      <c r="E74" s="252">
        <v>39</v>
      </c>
      <c r="F74" s="214">
        <v>26</v>
      </c>
      <c r="G74" s="214">
        <v>1014</v>
      </c>
      <c r="H74" s="210"/>
      <c r="I74" s="211">
        <v>8632</v>
      </c>
      <c r="J74" s="171">
        <v>2000</v>
      </c>
      <c r="K74" s="171">
        <f t="shared" si="2"/>
        <v>10632</v>
      </c>
      <c r="L74" s="210">
        <v>19</v>
      </c>
      <c r="M74" s="250">
        <v>0</v>
      </c>
      <c r="N74" s="210"/>
      <c r="O74" s="250">
        <v>1</v>
      </c>
      <c r="P74" s="249"/>
      <c r="Q74" s="250">
        <v>2</v>
      </c>
      <c r="R74" s="210">
        <v>2</v>
      </c>
      <c r="S74" s="250">
        <v>0</v>
      </c>
      <c r="T74" s="210"/>
      <c r="U74" s="250">
        <v>16</v>
      </c>
      <c r="V74" s="249">
        <v>17</v>
      </c>
      <c r="W74" s="250">
        <v>1</v>
      </c>
      <c r="X74" s="210">
        <v>17</v>
      </c>
      <c r="Y74" s="250">
        <v>0</v>
      </c>
      <c r="Z74" s="210"/>
      <c r="AA74" s="250">
        <v>1</v>
      </c>
      <c r="AB74" s="214">
        <v>1014</v>
      </c>
    </row>
    <row r="75" spans="1:28" ht="15.75" customHeight="1" x14ac:dyDescent="0.2">
      <c r="A75" s="252">
        <v>21101</v>
      </c>
      <c r="B75" s="210"/>
      <c r="C75" s="254" t="s">
        <v>689</v>
      </c>
      <c r="D75" s="210"/>
      <c r="E75" s="252">
        <v>1</v>
      </c>
      <c r="F75" s="214">
        <v>94</v>
      </c>
      <c r="G75" s="214">
        <v>94</v>
      </c>
      <c r="H75" s="210"/>
      <c r="I75" s="211">
        <v>94</v>
      </c>
      <c r="J75" s="171">
        <v>3</v>
      </c>
      <c r="K75" s="171">
        <f t="shared" si="2"/>
        <v>97</v>
      </c>
      <c r="L75" s="210">
        <v>0</v>
      </c>
      <c r="M75" s="250">
        <v>0</v>
      </c>
      <c r="N75" s="210"/>
      <c r="O75" s="250">
        <v>1</v>
      </c>
      <c r="P75" s="249"/>
      <c r="Q75" s="250">
        <v>1</v>
      </c>
      <c r="R75" s="210">
        <v>1</v>
      </c>
      <c r="S75" s="250">
        <v>0</v>
      </c>
      <c r="T75" s="210"/>
      <c r="U75" s="250">
        <v>0</v>
      </c>
      <c r="V75" s="249">
        <v>0</v>
      </c>
      <c r="W75" s="250">
        <v>0</v>
      </c>
      <c r="X75" s="210">
        <v>0</v>
      </c>
      <c r="Y75" s="250">
        <v>0</v>
      </c>
      <c r="Z75" s="210"/>
      <c r="AA75" s="250">
        <v>0</v>
      </c>
      <c r="AB75" s="214">
        <v>94</v>
      </c>
    </row>
    <row r="76" spans="1:28" ht="15.75" customHeight="1" x14ac:dyDescent="0.2">
      <c r="A76" s="252">
        <v>21101</v>
      </c>
      <c r="B76" s="210"/>
      <c r="C76" s="254" t="s">
        <v>231</v>
      </c>
      <c r="D76" s="210"/>
      <c r="E76" s="252">
        <v>2002</v>
      </c>
      <c r="F76" s="214">
        <v>2</v>
      </c>
      <c r="G76" s="214">
        <v>4004</v>
      </c>
      <c r="H76" s="210"/>
      <c r="I76" s="211">
        <v>4000</v>
      </c>
      <c r="J76" s="171">
        <v>0</v>
      </c>
      <c r="K76" s="171">
        <f t="shared" si="2"/>
        <v>4000</v>
      </c>
      <c r="L76" s="210">
        <v>1</v>
      </c>
      <c r="M76" s="250">
        <v>1000</v>
      </c>
      <c r="N76" s="210"/>
      <c r="O76" s="250">
        <v>0</v>
      </c>
      <c r="P76" s="249"/>
      <c r="Q76" s="250">
        <v>1000</v>
      </c>
      <c r="R76" s="210">
        <v>1000</v>
      </c>
      <c r="S76" s="250">
        <v>0</v>
      </c>
      <c r="T76" s="210"/>
      <c r="U76" s="250">
        <v>1000</v>
      </c>
      <c r="V76" s="249">
        <v>1001</v>
      </c>
      <c r="W76" s="250">
        <v>1</v>
      </c>
      <c r="X76" s="210">
        <v>1001</v>
      </c>
      <c r="Y76" s="250">
        <v>0</v>
      </c>
      <c r="Z76" s="210"/>
      <c r="AA76" s="250">
        <v>0</v>
      </c>
      <c r="AB76" s="214">
        <v>4004</v>
      </c>
    </row>
    <row r="77" spans="1:28" ht="15.75" customHeight="1" x14ac:dyDescent="0.2">
      <c r="A77" s="252">
        <v>21101</v>
      </c>
      <c r="B77" s="210"/>
      <c r="C77" s="254" t="s">
        <v>232</v>
      </c>
      <c r="D77" s="210"/>
      <c r="E77" s="252">
        <v>7</v>
      </c>
      <c r="F77" s="214">
        <v>166</v>
      </c>
      <c r="G77" s="214">
        <v>1162</v>
      </c>
      <c r="H77" s="210"/>
      <c r="I77" s="211">
        <v>3154</v>
      </c>
      <c r="J77" s="171">
        <v>0</v>
      </c>
      <c r="K77" s="171">
        <f t="shared" si="2"/>
        <v>3154</v>
      </c>
      <c r="L77" s="210">
        <v>3</v>
      </c>
      <c r="M77" s="250">
        <v>0</v>
      </c>
      <c r="N77" s="210"/>
      <c r="O77" s="250">
        <v>1</v>
      </c>
      <c r="P77" s="249"/>
      <c r="Q77" s="250">
        <v>1</v>
      </c>
      <c r="R77" s="210">
        <v>1</v>
      </c>
      <c r="S77" s="250">
        <v>0</v>
      </c>
      <c r="T77" s="210"/>
      <c r="U77" s="250">
        <v>2</v>
      </c>
      <c r="V77" s="249">
        <v>3</v>
      </c>
      <c r="W77" s="250">
        <v>1</v>
      </c>
      <c r="X77" s="210">
        <v>3</v>
      </c>
      <c r="Y77" s="250">
        <v>0</v>
      </c>
      <c r="Z77" s="210"/>
      <c r="AA77" s="250">
        <v>0</v>
      </c>
      <c r="AB77" s="214">
        <v>1162</v>
      </c>
    </row>
    <row r="78" spans="1:28" ht="15.75" customHeight="1" x14ac:dyDescent="0.2">
      <c r="A78" s="252">
        <v>21101</v>
      </c>
      <c r="B78" s="210"/>
      <c r="C78" s="254" t="s">
        <v>912</v>
      </c>
      <c r="D78" s="210"/>
      <c r="E78" s="252">
        <v>4150</v>
      </c>
      <c r="F78" s="214">
        <v>1</v>
      </c>
      <c r="G78" s="214">
        <v>4150</v>
      </c>
      <c r="H78" s="210"/>
      <c r="I78" s="211">
        <v>2460</v>
      </c>
      <c r="J78" s="171">
        <v>0</v>
      </c>
      <c r="K78" s="171">
        <f t="shared" si="2"/>
        <v>2460</v>
      </c>
      <c r="L78" s="210">
        <v>2000</v>
      </c>
      <c r="M78" s="250">
        <v>0</v>
      </c>
      <c r="N78" s="210"/>
      <c r="O78" s="250">
        <v>0</v>
      </c>
      <c r="P78" s="249"/>
      <c r="Q78" s="250">
        <v>0</v>
      </c>
      <c r="R78" s="210">
        <v>0</v>
      </c>
      <c r="S78" s="250">
        <v>0</v>
      </c>
      <c r="T78" s="210"/>
      <c r="U78" s="250">
        <v>2150</v>
      </c>
      <c r="V78" s="249">
        <v>2150</v>
      </c>
      <c r="W78" s="250">
        <v>0</v>
      </c>
      <c r="X78" s="210">
        <v>2150</v>
      </c>
      <c r="Y78" s="250">
        <v>0</v>
      </c>
      <c r="Z78" s="210"/>
      <c r="AA78" s="250">
        <v>0</v>
      </c>
      <c r="AB78" s="214">
        <v>4150</v>
      </c>
    </row>
    <row r="79" spans="1:28" ht="15.75" customHeight="1" x14ac:dyDescent="0.2">
      <c r="A79" s="252">
        <v>21101</v>
      </c>
      <c r="B79" s="210"/>
      <c r="C79" s="254" t="s">
        <v>913</v>
      </c>
      <c r="D79" s="210"/>
      <c r="E79" s="252">
        <v>430</v>
      </c>
      <c r="F79" s="214">
        <v>38</v>
      </c>
      <c r="G79" s="214">
        <v>16340</v>
      </c>
      <c r="H79" s="210"/>
      <c r="I79" s="211">
        <v>340</v>
      </c>
      <c r="J79" s="171">
        <v>1</v>
      </c>
      <c r="K79" s="171">
        <f t="shared" si="2"/>
        <v>341</v>
      </c>
      <c r="L79" s="210">
        <v>280</v>
      </c>
      <c r="M79" s="250">
        <v>0</v>
      </c>
      <c r="N79" s="210"/>
      <c r="O79" s="250">
        <v>0</v>
      </c>
      <c r="P79" s="249"/>
      <c r="Q79" s="250">
        <v>0</v>
      </c>
      <c r="R79" s="210">
        <v>0</v>
      </c>
      <c r="S79" s="250">
        <v>0</v>
      </c>
      <c r="T79" s="210"/>
      <c r="U79" s="250">
        <v>150</v>
      </c>
      <c r="V79" s="249">
        <v>150</v>
      </c>
      <c r="W79" s="250">
        <v>0</v>
      </c>
      <c r="X79" s="210">
        <v>150</v>
      </c>
      <c r="Y79" s="250">
        <v>0</v>
      </c>
      <c r="Z79" s="210"/>
      <c r="AA79" s="250">
        <v>0</v>
      </c>
      <c r="AB79" s="214">
        <v>16340</v>
      </c>
    </row>
    <row r="80" spans="1:28" ht="15.75" customHeight="1" x14ac:dyDescent="0.2">
      <c r="A80" s="252">
        <v>21101</v>
      </c>
      <c r="B80" s="210"/>
      <c r="C80" s="254" t="s">
        <v>233</v>
      </c>
      <c r="D80" s="210"/>
      <c r="E80" s="252">
        <v>54</v>
      </c>
      <c r="F80" s="214">
        <v>5</v>
      </c>
      <c r="G80" s="214">
        <v>270</v>
      </c>
      <c r="H80" s="210"/>
      <c r="I80" s="211">
        <v>11254</v>
      </c>
      <c r="J80" s="171">
        <v>33</v>
      </c>
      <c r="K80" s="171">
        <f t="shared" si="2"/>
        <v>11287</v>
      </c>
      <c r="L80" s="210">
        <v>25</v>
      </c>
      <c r="M80" s="250">
        <v>1</v>
      </c>
      <c r="N80" s="210"/>
      <c r="O80" s="250">
        <v>3</v>
      </c>
      <c r="P80" s="249"/>
      <c r="Q80" s="250">
        <v>7</v>
      </c>
      <c r="R80" s="210">
        <v>7</v>
      </c>
      <c r="S80" s="250">
        <v>1</v>
      </c>
      <c r="T80" s="210"/>
      <c r="U80" s="250">
        <v>9</v>
      </c>
      <c r="V80" s="249">
        <v>13</v>
      </c>
      <c r="W80" s="250">
        <v>3</v>
      </c>
      <c r="X80" s="210">
        <v>13</v>
      </c>
      <c r="Y80" s="250">
        <v>4</v>
      </c>
      <c r="Z80" s="210"/>
      <c r="AA80" s="250">
        <v>9</v>
      </c>
      <c r="AB80" s="214">
        <v>270</v>
      </c>
    </row>
    <row r="81" spans="1:28" ht="15.75" customHeight="1" x14ac:dyDescent="0.2">
      <c r="A81" s="252">
        <v>21101</v>
      </c>
      <c r="B81" s="210"/>
      <c r="C81" s="254" t="s">
        <v>687</v>
      </c>
      <c r="D81" s="210"/>
      <c r="E81" s="252">
        <v>329</v>
      </c>
      <c r="F81" s="214">
        <v>34</v>
      </c>
      <c r="G81" s="214">
        <v>11186</v>
      </c>
      <c r="H81" s="210"/>
      <c r="I81" s="211">
        <v>2865</v>
      </c>
      <c r="J81" s="171">
        <v>2</v>
      </c>
      <c r="K81" s="171">
        <f t="shared" si="2"/>
        <v>2867</v>
      </c>
      <c r="L81" s="210">
        <v>132</v>
      </c>
      <c r="M81" s="250">
        <v>14</v>
      </c>
      <c r="N81" s="210"/>
      <c r="O81" s="250">
        <v>17</v>
      </c>
      <c r="P81" s="249"/>
      <c r="Q81" s="250">
        <v>54</v>
      </c>
      <c r="R81" s="210">
        <v>54</v>
      </c>
      <c r="S81" s="250">
        <v>5</v>
      </c>
      <c r="T81" s="210"/>
      <c r="U81" s="250">
        <v>46</v>
      </c>
      <c r="V81" s="249">
        <v>92</v>
      </c>
      <c r="W81" s="250">
        <v>41</v>
      </c>
      <c r="X81" s="210">
        <v>92</v>
      </c>
      <c r="Y81" s="250">
        <v>22</v>
      </c>
      <c r="Z81" s="210"/>
      <c r="AA81" s="250">
        <v>51</v>
      </c>
      <c r="AB81" s="214">
        <v>11186</v>
      </c>
    </row>
    <row r="82" spans="1:28" ht="15.75" customHeight="1" x14ac:dyDescent="0.2">
      <c r="A82" s="252">
        <v>21101</v>
      </c>
      <c r="B82" s="210"/>
      <c r="C82" s="254" t="s">
        <v>234</v>
      </c>
      <c r="D82" s="210"/>
      <c r="E82" s="252">
        <v>996</v>
      </c>
      <c r="F82" s="214">
        <v>2.5</v>
      </c>
      <c r="G82" s="214">
        <v>2490</v>
      </c>
      <c r="H82" s="210"/>
      <c r="I82" s="211">
        <v>5</v>
      </c>
      <c r="J82" s="171">
        <v>0</v>
      </c>
      <c r="K82" s="171">
        <f t="shared" si="2"/>
        <v>5</v>
      </c>
      <c r="L82" s="210">
        <v>344</v>
      </c>
      <c r="M82" s="250">
        <v>10</v>
      </c>
      <c r="N82" s="210"/>
      <c r="O82" s="250">
        <v>10</v>
      </c>
      <c r="P82" s="249"/>
      <c r="Q82" s="250">
        <v>325</v>
      </c>
      <c r="R82" s="210">
        <v>325</v>
      </c>
      <c r="S82" s="250">
        <v>5</v>
      </c>
      <c r="T82" s="210"/>
      <c r="U82" s="250">
        <v>292</v>
      </c>
      <c r="V82" s="249">
        <v>302</v>
      </c>
      <c r="W82" s="250">
        <v>5</v>
      </c>
      <c r="X82" s="210">
        <v>302</v>
      </c>
      <c r="Y82" s="250">
        <v>15</v>
      </c>
      <c r="Z82" s="210"/>
      <c r="AA82" s="250">
        <v>25</v>
      </c>
      <c r="AB82" s="214">
        <v>2490</v>
      </c>
    </row>
    <row r="83" spans="1:28" ht="15.75" customHeight="1" x14ac:dyDescent="0.2">
      <c r="A83" s="252">
        <v>21101</v>
      </c>
      <c r="B83" s="210"/>
      <c r="C83" s="254" t="s">
        <v>235</v>
      </c>
      <c r="D83" s="210"/>
      <c r="E83" s="252">
        <v>3</v>
      </c>
      <c r="F83" s="214">
        <v>152</v>
      </c>
      <c r="G83" s="214">
        <v>456</v>
      </c>
      <c r="H83" s="210"/>
      <c r="I83" s="211">
        <v>608</v>
      </c>
      <c r="J83" s="171">
        <v>0</v>
      </c>
      <c r="K83" s="171">
        <f t="shared" si="2"/>
        <v>608</v>
      </c>
      <c r="L83" s="210">
        <v>3</v>
      </c>
      <c r="M83" s="250">
        <v>0</v>
      </c>
      <c r="N83" s="210"/>
      <c r="O83" s="250">
        <v>0</v>
      </c>
      <c r="P83" s="249"/>
      <c r="Q83" s="250">
        <v>0</v>
      </c>
      <c r="R83" s="210">
        <v>0</v>
      </c>
      <c r="S83" s="250">
        <v>0</v>
      </c>
      <c r="T83" s="210"/>
      <c r="U83" s="250">
        <v>0</v>
      </c>
      <c r="V83" s="249">
        <v>0</v>
      </c>
      <c r="W83" s="250">
        <v>0</v>
      </c>
      <c r="X83" s="210">
        <v>0</v>
      </c>
      <c r="Y83" s="250">
        <v>0</v>
      </c>
      <c r="Z83" s="210"/>
      <c r="AA83" s="250">
        <v>0</v>
      </c>
      <c r="AB83" s="214">
        <v>456</v>
      </c>
    </row>
    <row r="84" spans="1:28" ht="15.75" customHeight="1" x14ac:dyDescent="0.2">
      <c r="A84" s="252">
        <v>21101</v>
      </c>
      <c r="B84" s="210"/>
      <c r="C84" s="254" t="s">
        <v>236</v>
      </c>
      <c r="D84" s="210"/>
      <c r="E84" s="252">
        <v>6</v>
      </c>
      <c r="F84" s="214">
        <v>16</v>
      </c>
      <c r="G84" s="214">
        <v>96</v>
      </c>
      <c r="H84" s="210"/>
      <c r="I84" s="211">
        <v>96</v>
      </c>
      <c r="J84" s="171">
        <v>0</v>
      </c>
      <c r="K84" s="171">
        <f t="shared" si="2"/>
        <v>96</v>
      </c>
      <c r="L84" s="210">
        <v>3</v>
      </c>
      <c r="M84" s="250">
        <v>0</v>
      </c>
      <c r="N84" s="210"/>
      <c r="O84" s="250">
        <v>0</v>
      </c>
      <c r="P84" s="249"/>
      <c r="Q84" s="250">
        <v>0</v>
      </c>
      <c r="R84" s="210">
        <v>0</v>
      </c>
      <c r="S84" s="250">
        <v>0</v>
      </c>
      <c r="T84" s="210"/>
      <c r="U84" s="250">
        <v>3</v>
      </c>
      <c r="V84" s="249">
        <v>3</v>
      </c>
      <c r="W84" s="250">
        <v>0</v>
      </c>
      <c r="X84" s="210">
        <v>3</v>
      </c>
      <c r="Y84" s="250">
        <v>0</v>
      </c>
      <c r="Z84" s="210"/>
      <c r="AA84" s="250">
        <v>0</v>
      </c>
      <c r="AB84" s="214">
        <v>96</v>
      </c>
    </row>
    <row r="85" spans="1:28" ht="15.75" customHeight="1" x14ac:dyDescent="0.2">
      <c r="A85" s="252">
        <v>21101</v>
      </c>
      <c r="B85" s="210"/>
      <c r="C85" s="254" t="s">
        <v>237</v>
      </c>
      <c r="D85" s="210"/>
      <c r="E85" s="252">
        <v>24</v>
      </c>
      <c r="F85" s="214">
        <v>80</v>
      </c>
      <c r="G85" s="214">
        <v>1920</v>
      </c>
      <c r="H85" s="210"/>
      <c r="I85" s="211">
        <v>1600</v>
      </c>
      <c r="J85" s="171">
        <v>8</v>
      </c>
      <c r="K85" s="171">
        <f t="shared" si="2"/>
        <v>1608</v>
      </c>
      <c r="L85" s="210">
        <v>21</v>
      </c>
      <c r="M85" s="250">
        <v>0</v>
      </c>
      <c r="N85" s="210"/>
      <c r="O85" s="250">
        <v>1</v>
      </c>
      <c r="P85" s="249"/>
      <c r="Q85" s="250">
        <v>1</v>
      </c>
      <c r="R85" s="210">
        <v>1</v>
      </c>
      <c r="S85" s="250">
        <v>0</v>
      </c>
      <c r="T85" s="210"/>
      <c r="U85" s="250">
        <v>1</v>
      </c>
      <c r="V85" s="249">
        <v>1</v>
      </c>
      <c r="W85" s="250">
        <v>0</v>
      </c>
      <c r="X85" s="210">
        <v>1</v>
      </c>
      <c r="Y85" s="250">
        <v>0</v>
      </c>
      <c r="Z85" s="210"/>
      <c r="AA85" s="250">
        <v>1</v>
      </c>
      <c r="AB85" s="214">
        <v>1920</v>
      </c>
    </row>
    <row r="86" spans="1:28" ht="15.75" customHeight="1" x14ac:dyDescent="0.2">
      <c r="A86" s="252">
        <v>21101</v>
      </c>
      <c r="B86" s="210"/>
      <c r="C86" s="254" t="s">
        <v>238</v>
      </c>
      <c r="D86" s="210"/>
      <c r="E86" s="252">
        <v>235</v>
      </c>
      <c r="F86" s="214">
        <v>8</v>
      </c>
      <c r="G86" s="214">
        <v>1880</v>
      </c>
      <c r="H86" s="210"/>
      <c r="I86" s="211">
        <v>1296</v>
      </c>
      <c r="J86" s="171">
        <v>0</v>
      </c>
      <c r="K86" s="171">
        <f t="shared" si="2"/>
        <v>1296</v>
      </c>
      <c r="L86" s="210">
        <v>94</v>
      </c>
      <c r="M86" s="250">
        <v>10</v>
      </c>
      <c r="N86" s="210"/>
      <c r="O86" s="250">
        <v>12</v>
      </c>
      <c r="P86" s="249"/>
      <c r="Q86" s="250">
        <v>26</v>
      </c>
      <c r="R86" s="210">
        <v>26</v>
      </c>
      <c r="S86" s="250">
        <v>7</v>
      </c>
      <c r="T86" s="210"/>
      <c r="U86" s="250">
        <v>60</v>
      </c>
      <c r="V86" s="249">
        <v>83</v>
      </c>
      <c r="W86" s="250">
        <v>16</v>
      </c>
      <c r="X86" s="210">
        <v>83</v>
      </c>
      <c r="Y86" s="250">
        <v>14</v>
      </c>
      <c r="Z86" s="210"/>
      <c r="AA86" s="250">
        <v>32</v>
      </c>
      <c r="AB86" s="214">
        <v>1880</v>
      </c>
    </row>
    <row r="87" spans="1:28" ht="15.75" customHeight="1" x14ac:dyDescent="0.2">
      <c r="A87" s="252">
        <v>21101</v>
      </c>
      <c r="B87" s="210"/>
      <c r="C87" s="254" t="s">
        <v>914</v>
      </c>
      <c r="D87" s="210"/>
      <c r="E87" s="252">
        <v>12</v>
      </c>
      <c r="F87" s="214">
        <v>142</v>
      </c>
      <c r="G87" s="214">
        <v>1704</v>
      </c>
      <c r="H87" s="210"/>
      <c r="I87" s="211">
        <v>19</v>
      </c>
      <c r="J87" s="171">
        <v>0</v>
      </c>
      <c r="K87" s="171">
        <f t="shared" si="2"/>
        <v>19</v>
      </c>
      <c r="L87" s="210">
        <v>3</v>
      </c>
      <c r="M87" s="250">
        <v>0</v>
      </c>
      <c r="N87" s="210"/>
      <c r="O87" s="250">
        <v>3</v>
      </c>
      <c r="P87" s="249"/>
      <c r="Q87" s="250">
        <v>3</v>
      </c>
      <c r="R87" s="210">
        <v>3</v>
      </c>
      <c r="S87" s="250">
        <v>0</v>
      </c>
      <c r="T87" s="210"/>
      <c r="U87" s="250">
        <v>3</v>
      </c>
      <c r="V87" s="249">
        <v>3</v>
      </c>
      <c r="W87" s="250">
        <v>0</v>
      </c>
      <c r="X87" s="210">
        <v>3</v>
      </c>
      <c r="Y87" s="250">
        <v>3</v>
      </c>
      <c r="Z87" s="210"/>
      <c r="AA87" s="250">
        <v>3</v>
      </c>
      <c r="AB87" s="214">
        <v>1704</v>
      </c>
    </row>
    <row r="88" spans="1:28" ht="15.75" customHeight="1" x14ac:dyDescent="0.2">
      <c r="A88" s="252">
        <v>21101</v>
      </c>
      <c r="B88" s="210"/>
      <c r="C88" s="254" t="s">
        <v>915</v>
      </c>
      <c r="D88" s="210"/>
      <c r="E88" s="252">
        <v>6</v>
      </c>
      <c r="F88" s="214">
        <v>86.5</v>
      </c>
      <c r="G88" s="214">
        <v>519</v>
      </c>
      <c r="H88" s="210"/>
      <c r="I88" s="211">
        <v>2000</v>
      </c>
      <c r="J88" s="171">
        <v>0</v>
      </c>
      <c r="K88" s="171">
        <f t="shared" si="2"/>
        <v>2000</v>
      </c>
      <c r="L88" s="210">
        <v>1</v>
      </c>
      <c r="M88" s="250">
        <v>1</v>
      </c>
      <c r="N88" s="210"/>
      <c r="O88" s="250">
        <v>0</v>
      </c>
      <c r="P88" s="249"/>
      <c r="Q88" s="250">
        <v>2</v>
      </c>
      <c r="R88" s="210">
        <v>2</v>
      </c>
      <c r="S88" s="250">
        <v>0</v>
      </c>
      <c r="T88" s="210"/>
      <c r="U88" s="250">
        <v>1</v>
      </c>
      <c r="V88" s="249">
        <v>1</v>
      </c>
      <c r="W88" s="250">
        <v>0</v>
      </c>
      <c r="X88" s="210">
        <v>1</v>
      </c>
      <c r="Y88" s="250">
        <v>1</v>
      </c>
      <c r="Z88" s="210"/>
      <c r="AA88" s="250">
        <v>2</v>
      </c>
      <c r="AB88" s="214">
        <v>519</v>
      </c>
    </row>
    <row r="89" spans="1:28" ht="15.75" customHeight="1" x14ac:dyDescent="0.2">
      <c r="A89" s="252">
        <v>21101</v>
      </c>
      <c r="B89" s="210"/>
      <c r="C89" s="254" t="s">
        <v>916</v>
      </c>
      <c r="D89" s="210"/>
      <c r="E89" s="252">
        <v>9</v>
      </c>
      <c r="F89" s="214">
        <v>75</v>
      </c>
      <c r="G89" s="214">
        <v>675</v>
      </c>
      <c r="H89" s="210"/>
      <c r="I89" s="211">
        <v>150</v>
      </c>
      <c r="J89" s="171">
        <v>0</v>
      </c>
      <c r="K89" s="171">
        <f t="shared" si="2"/>
        <v>150</v>
      </c>
      <c r="L89" s="210">
        <v>4</v>
      </c>
      <c r="M89" s="250">
        <v>0</v>
      </c>
      <c r="N89" s="210"/>
      <c r="O89" s="250">
        <v>0</v>
      </c>
      <c r="P89" s="249"/>
      <c r="Q89" s="250">
        <v>0</v>
      </c>
      <c r="R89" s="210">
        <v>0</v>
      </c>
      <c r="S89" s="250">
        <v>0</v>
      </c>
      <c r="T89" s="210"/>
      <c r="U89" s="250">
        <v>5</v>
      </c>
      <c r="V89" s="249">
        <v>5</v>
      </c>
      <c r="W89" s="250">
        <v>0</v>
      </c>
      <c r="X89" s="210">
        <v>5</v>
      </c>
      <c r="Y89" s="250">
        <v>0</v>
      </c>
      <c r="Z89" s="210"/>
      <c r="AA89" s="250">
        <v>0</v>
      </c>
      <c r="AB89" s="214">
        <v>675</v>
      </c>
    </row>
    <row r="90" spans="1:28" ht="15.75" customHeight="1" x14ac:dyDescent="0.2">
      <c r="A90" s="252">
        <v>21101</v>
      </c>
      <c r="B90" s="210"/>
      <c r="C90" s="254" t="s">
        <v>239</v>
      </c>
      <c r="D90" s="210"/>
      <c r="E90" s="252">
        <v>3000</v>
      </c>
      <c r="F90" s="214">
        <v>1</v>
      </c>
      <c r="G90" s="214">
        <v>3000</v>
      </c>
      <c r="H90" s="210"/>
      <c r="I90" s="211">
        <v>900</v>
      </c>
      <c r="J90" s="171">
        <v>0</v>
      </c>
      <c r="K90" s="171">
        <f t="shared" si="2"/>
        <v>900</v>
      </c>
      <c r="L90" s="210">
        <v>0</v>
      </c>
      <c r="M90" s="250">
        <v>0</v>
      </c>
      <c r="N90" s="210"/>
      <c r="O90" s="250">
        <v>0</v>
      </c>
      <c r="P90" s="249"/>
      <c r="Q90" s="250">
        <v>0</v>
      </c>
      <c r="R90" s="210">
        <v>0</v>
      </c>
      <c r="S90" s="250">
        <v>0</v>
      </c>
      <c r="T90" s="210"/>
      <c r="U90" s="250">
        <v>0</v>
      </c>
      <c r="V90" s="249">
        <v>0</v>
      </c>
      <c r="W90" s="250">
        <v>0</v>
      </c>
      <c r="X90" s="210">
        <v>0</v>
      </c>
      <c r="Y90" s="250">
        <v>3000</v>
      </c>
      <c r="Z90" s="210"/>
      <c r="AA90" s="250">
        <v>3000</v>
      </c>
      <c r="AB90" s="214">
        <v>3000</v>
      </c>
    </row>
    <row r="91" spans="1:28" ht="15.75" customHeight="1" x14ac:dyDescent="0.2">
      <c r="A91" s="252">
        <v>21101</v>
      </c>
      <c r="B91" s="210"/>
      <c r="C91" s="254" t="s">
        <v>240</v>
      </c>
      <c r="D91" s="210"/>
      <c r="E91" s="252">
        <v>15</v>
      </c>
      <c r="F91" s="214">
        <v>10</v>
      </c>
      <c r="G91" s="214">
        <v>150</v>
      </c>
      <c r="H91" s="210"/>
      <c r="I91" s="211">
        <v>76</v>
      </c>
      <c r="J91" s="171">
        <v>0</v>
      </c>
      <c r="K91" s="171">
        <f t="shared" si="2"/>
        <v>76</v>
      </c>
      <c r="L91" s="210">
        <v>0</v>
      </c>
      <c r="M91" s="250">
        <v>0</v>
      </c>
      <c r="N91" s="210"/>
      <c r="O91" s="250">
        <v>0</v>
      </c>
      <c r="P91" s="249"/>
      <c r="Q91" s="250">
        <v>0</v>
      </c>
      <c r="R91" s="210">
        <v>0</v>
      </c>
      <c r="S91" s="250">
        <v>0</v>
      </c>
      <c r="T91" s="210"/>
      <c r="U91" s="250">
        <v>0</v>
      </c>
      <c r="V91" s="249">
        <v>0</v>
      </c>
      <c r="W91" s="250">
        <v>0</v>
      </c>
      <c r="X91" s="210">
        <v>0</v>
      </c>
      <c r="Y91" s="250">
        <v>15</v>
      </c>
      <c r="Z91" s="210"/>
      <c r="AA91" s="250">
        <v>15</v>
      </c>
      <c r="AB91" s="214">
        <v>150</v>
      </c>
    </row>
    <row r="92" spans="1:28" ht="15.75" customHeight="1" x14ac:dyDescent="0.2">
      <c r="A92" s="252">
        <v>21101</v>
      </c>
      <c r="B92" s="210"/>
      <c r="C92" s="254" t="s">
        <v>685</v>
      </c>
      <c r="D92" s="210"/>
      <c r="E92" s="252">
        <v>2</v>
      </c>
      <c r="F92" s="214">
        <v>38</v>
      </c>
      <c r="G92" s="214">
        <v>76</v>
      </c>
      <c r="H92" s="210"/>
      <c r="I92" s="211">
        <v>45</v>
      </c>
      <c r="J92" s="171">
        <v>0</v>
      </c>
      <c r="K92" s="171">
        <f t="shared" si="2"/>
        <v>45</v>
      </c>
      <c r="L92" s="210">
        <v>0</v>
      </c>
      <c r="M92" s="250">
        <v>1</v>
      </c>
      <c r="N92" s="210"/>
      <c r="O92" s="250">
        <v>0</v>
      </c>
      <c r="P92" s="249"/>
      <c r="Q92" s="250">
        <v>1</v>
      </c>
      <c r="R92" s="210">
        <v>1</v>
      </c>
      <c r="S92" s="250">
        <v>0</v>
      </c>
      <c r="T92" s="210"/>
      <c r="U92" s="250">
        <v>0</v>
      </c>
      <c r="V92" s="249">
        <v>0</v>
      </c>
      <c r="W92" s="250">
        <v>0</v>
      </c>
      <c r="X92" s="210">
        <v>0</v>
      </c>
      <c r="Y92" s="250">
        <v>1</v>
      </c>
      <c r="Z92" s="210"/>
      <c r="AA92" s="250">
        <v>1</v>
      </c>
      <c r="AB92" s="214">
        <v>76</v>
      </c>
    </row>
    <row r="93" spans="1:28" ht="15.75" customHeight="1" x14ac:dyDescent="0.2">
      <c r="A93" s="252">
        <v>21101</v>
      </c>
      <c r="B93" s="210"/>
      <c r="C93" s="254" t="s">
        <v>917</v>
      </c>
      <c r="D93" s="210"/>
      <c r="E93" s="252">
        <v>3</v>
      </c>
      <c r="F93" s="214">
        <v>39</v>
      </c>
      <c r="G93" s="214">
        <v>117</v>
      </c>
      <c r="H93" s="210"/>
      <c r="I93" s="211">
        <v>52</v>
      </c>
      <c r="J93" s="171">
        <v>0</v>
      </c>
      <c r="K93" s="171">
        <f t="shared" si="2"/>
        <v>52</v>
      </c>
      <c r="L93" s="210">
        <v>1</v>
      </c>
      <c r="M93" s="250">
        <v>0</v>
      </c>
      <c r="N93" s="210"/>
      <c r="O93" s="250">
        <v>1</v>
      </c>
      <c r="P93" s="249"/>
      <c r="Q93" s="250">
        <v>1</v>
      </c>
      <c r="R93" s="210">
        <v>1</v>
      </c>
      <c r="S93" s="250">
        <v>0</v>
      </c>
      <c r="T93" s="210"/>
      <c r="U93" s="250">
        <v>1</v>
      </c>
      <c r="V93" s="249">
        <v>1</v>
      </c>
      <c r="W93" s="250">
        <v>0</v>
      </c>
      <c r="X93" s="210">
        <v>1</v>
      </c>
      <c r="Y93" s="250">
        <v>0</v>
      </c>
      <c r="Z93" s="210"/>
      <c r="AA93" s="250">
        <v>0</v>
      </c>
      <c r="AB93" s="214">
        <v>117</v>
      </c>
    </row>
    <row r="94" spans="1:28" ht="15.75" customHeight="1" x14ac:dyDescent="0.2">
      <c r="A94" s="252">
        <v>21101</v>
      </c>
      <c r="B94" s="210"/>
      <c r="C94" s="254" t="s">
        <v>918</v>
      </c>
      <c r="D94" s="210"/>
      <c r="E94" s="252">
        <v>2</v>
      </c>
      <c r="F94" s="214">
        <v>50</v>
      </c>
      <c r="G94" s="214">
        <v>100</v>
      </c>
      <c r="H94" s="210"/>
      <c r="I94" s="211">
        <v>7000</v>
      </c>
      <c r="J94" s="171">
        <v>0</v>
      </c>
      <c r="K94" s="171">
        <f t="shared" si="2"/>
        <v>7000</v>
      </c>
      <c r="L94" s="210">
        <v>1</v>
      </c>
      <c r="M94" s="250">
        <v>0</v>
      </c>
      <c r="N94" s="210"/>
      <c r="O94" s="250">
        <v>0</v>
      </c>
      <c r="P94" s="249"/>
      <c r="Q94" s="250">
        <v>0</v>
      </c>
      <c r="R94" s="210">
        <v>0</v>
      </c>
      <c r="S94" s="250">
        <v>0</v>
      </c>
      <c r="T94" s="210"/>
      <c r="U94" s="250">
        <v>1</v>
      </c>
      <c r="V94" s="249">
        <v>1</v>
      </c>
      <c r="W94" s="250">
        <v>0</v>
      </c>
      <c r="X94" s="210">
        <v>1</v>
      </c>
      <c r="Y94" s="250">
        <v>0</v>
      </c>
      <c r="Z94" s="210"/>
      <c r="AA94" s="250">
        <v>0</v>
      </c>
      <c r="AB94" s="214">
        <v>100</v>
      </c>
    </row>
    <row r="95" spans="1:28" ht="15.75" customHeight="1" x14ac:dyDescent="0.2">
      <c r="A95" s="252">
        <v>21101</v>
      </c>
      <c r="B95" s="210"/>
      <c r="C95" s="254" t="s">
        <v>919</v>
      </c>
      <c r="D95" s="210"/>
      <c r="E95" s="252">
        <v>10</v>
      </c>
      <c r="F95" s="214">
        <v>80</v>
      </c>
      <c r="G95" s="214">
        <v>800</v>
      </c>
      <c r="H95" s="210"/>
      <c r="I95" s="211">
        <v>13</v>
      </c>
      <c r="J95" s="171">
        <v>0</v>
      </c>
      <c r="K95" s="171">
        <f t="shared" si="2"/>
        <v>13</v>
      </c>
      <c r="L95" s="210">
        <v>4</v>
      </c>
      <c r="M95" s="250">
        <v>0</v>
      </c>
      <c r="N95" s="210"/>
      <c r="O95" s="250">
        <v>0</v>
      </c>
      <c r="P95" s="249"/>
      <c r="Q95" s="250">
        <v>0</v>
      </c>
      <c r="R95" s="210">
        <v>0</v>
      </c>
      <c r="S95" s="250">
        <v>0</v>
      </c>
      <c r="T95" s="210"/>
      <c r="U95" s="250">
        <v>2</v>
      </c>
      <c r="V95" s="249">
        <v>5</v>
      </c>
      <c r="W95" s="250">
        <v>3</v>
      </c>
      <c r="X95" s="210">
        <v>5</v>
      </c>
      <c r="Y95" s="250">
        <v>1</v>
      </c>
      <c r="Z95" s="210"/>
      <c r="AA95" s="250">
        <v>1</v>
      </c>
      <c r="AB95" s="214">
        <v>800</v>
      </c>
    </row>
    <row r="96" spans="1:28" ht="15.75" customHeight="1" x14ac:dyDescent="0.2">
      <c r="A96" s="252">
        <v>21101</v>
      </c>
      <c r="B96" s="210"/>
      <c r="C96" s="254" t="s">
        <v>243</v>
      </c>
      <c r="D96" s="210"/>
      <c r="E96" s="252">
        <v>2</v>
      </c>
      <c r="F96" s="214">
        <v>26</v>
      </c>
      <c r="G96" s="214">
        <v>52</v>
      </c>
      <c r="H96" s="210"/>
      <c r="I96" s="211">
        <v>32</v>
      </c>
      <c r="J96" s="171">
        <v>10</v>
      </c>
      <c r="K96" s="171">
        <f t="shared" si="2"/>
        <v>42</v>
      </c>
      <c r="L96" s="210">
        <v>1</v>
      </c>
      <c r="M96" s="250">
        <v>0</v>
      </c>
      <c r="N96" s="210"/>
      <c r="O96" s="250">
        <v>1</v>
      </c>
      <c r="P96" s="249"/>
      <c r="Q96" s="250">
        <v>1</v>
      </c>
      <c r="R96" s="210">
        <v>1</v>
      </c>
      <c r="S96" s="250">
        <v>0</v>
      </c>
      <c r="T96" s="210"/>
      <c r="U96" s="250">
        <v>0</v>
      </c>
      <c r="V96" s="249">
        <v>0</v>
      </c>
      <c r="W96" s="250">
        <v>0</v>
      </c>
      <c r="X96" s="210">
        <v>0</v>
      </c>
      <c r="Y96" s="250">
        <v>0</v>
      </c>
      <c r="Z96" s="210"/>
      <c r="AA96" s="250">
        <v>0</v>
      </c>
      <c r="AB96" s="214">
        <v>52</v>
      </c>
    </row>
    <row r="97" spans="1:28" ht="15.75" customHeight="1" x14ac:dyDescent="0.2">
      <c r="A97" s="252">
        <v>21101</v>
      </c>
      <c r="B97" s="210"/>
      <c r="C97" s="254" t="s">
        <v>244</v>
      </c>
      <c r="D97" s="210"/>
      <c r="E97" s="252">
        <v>100</v>
      </c>
      <c r="F97" s="214">
        <v>70</v>
      </c>
      <c r="G97" s="214">
        <v>7000</v>
      </c>
      <c r="H97" s="210"/>
      <c r="I97" s="211">
        <v>1304</v>
      </c>
      <c r="J97" s="171">
        <v>0</v>
      </c>
      <c r="K97" s="171">
        <f t="shared" si="2"/>
        <v>1304</v>
      </c>
      <c r="L97" s="210">
        <v>30</v>
      </c>
      <c r="M97" s="250">
        <v>10</v>
      </c>
      <c r="N97" s="210"/>
      <c r="O97" s="250">
        <v>10</v>
      </c>
      <c r="P97" s="249"/>
      <c r="Q97" s="250">
        <v>30</v>
      </c>
      <c r="R97" s="210">
        <v>30</v>
      </c>
      <c r="S97" s="250">
        <v>0</v>
      </c>
      <c r="T97" s="210"/>
      <c r="U97" s="250">
        <v>10</v>
      </c>
      <c r="V97" s="249">
        <v>20</v>
      </c>
      <c r="W97" s="250">
        <v>10</v>
      </c>
      <c r="X97" s="210">
        <v>20</v>
      </c>
      <c r="Y97" s="250">
        <v>10</v>
      </c>
      <c r="Z97" s="210"/>
      <c r="AA97" s="250">
        <v>20</v>
      </c>
      <c r="AB97" s="214">
        <v>7000</v>
      </c>
    </row>
    <row r="98" spans="1:28" ht="15.75" customHeight="1" x14ac:dyDescent="0.2">
      <c r="A98" s="252">
        <v>21101</v>
      </c>
      <c r="B98" s="210"/>
      <c r="C98" s="254" t="s">
        <v>684</v>
      </c>
      <c r="D98" s="210"/>
      <c r="E98" s="252">
        <v>1</v>
      </c>
      <c r="F98" s="214">
        <v>13</v>
      </c>
      <c r="G98" s="214">
        <v>13</v>
      </c>
      <c r="H98" s="210"/>
      <c r="I98" s="211">
        <v>324</v>
      </c>
      <c r="J98" s="171">
        <v>0</v>
      </c>
      <c r="K98" s="171">
        <f t="shared" si="2"/>
        <v>324</v>
      </c>
      <c r="L98" s="210">
        <v>1</v>
      </c>
      <c r="M98" s="250">
        <v>0</v>
      </c>
      <c r="N98" s="210"/>
      <c r="O98" s="250">
        <v>0</v>
      </c>
      <c r="P98" s="249"/>
      <c r="Q98" s="250">
        <v>0</v>
      </c>
      <c r="R98" s="210">
        <v>0</v>
      </c>
      <c r="S98" s="250">
        <v>0</v>
      </c>
      <c r="T98" s="210"/>
      <c r="U98" s="250">
        <v>0</v>
      </c>
      <c r="V98" s="249">
        <v>0</v>
      </c>
      <c r="W98" s="250">
        <v>0</v>
      </c>
      <c r="X98" s="210">
        <v>0</v>
      </c>
      <c r="Y98" s="250">
        <v>0</v>
      </c>
      <c r="Z98" s="210"/>
      <c r="AA98" s="250">
        <v>0</v>
      </c>
      <c r="AB98" s="214">
        <v>13</v>
      </c>
    </row>
    <row r="99" spans="1:28" ht="15.75" customHeight="1" x14ac:dyDescent="0.2">
      <c r="A99" s="252">
        <v>21101</v>
      </c>
      <c r="B99" s="210"/>
      <c r="C99" s="254" t="s">
        <v>683</v>
      </c>
      <c r="D99" s="210"/>
      <c r="E99" s="252">
        <v>3</v>
      </c>
      <c r="F99" s="214">
        <v>32</v>
      </c>
      <c r="G99" s="214">
        <v>96</v>
      </c>
      <c r="H99" s="210"/>
      <c r="I99" s="211">
        <v>400</v>
      </c>
      <c r="J99" s="171">
        <v>1</v>
      </c>
      <c r="K99" s="171">
        <f t="shared" si="2"/>
        <v>401</v>
      </c>
      <c r="L99" s="210">
        <v>2</v>
      </c>
      <c r="M99" s="250">
        <v>0</v>
      </c>
      <c r="N99" s="210"/>
      <c r="O99" s="250">
        <v>0</v>
      </c>
      <c r="P99" s="249"/>
      <c r="Q99" s="250">
        <v>1</v>
      </c>
      <c r="R99" s="210">
        <v>1</v>
      </c>
      <c r="S99" s="250">
        <v>0</v>
      </c>
      <c r="T99" s="210"/>
      <c r="U99" s="250">
        <v>0</v>
      </c>
      <c r="V99" s="249">
        <v>0</v>
      </c>
      <c r="W99" s="250">
        <v>0</v>
      </c>
      <c r="X99" s="210">
        <v>0</v>
      </c>
      <c r="Y99" s="250">
        <v>0</v>
      </c>
      <c r="Z99" s="210"/>
      <c r="AA99" s="250">
        <v>0</v>
      </c>
      <c r="AB99" s="214">
        <v>96</v>
      </c>
    </row>
    <row r="100" spans="1:28" ht="15.75" customHeight="1" x14ac:dyDescent="0.2">
      <c r="A100" s="252">
        <v>21101</v>
      </c>
      <c r="B100" s="210"/>
      <c r="C100" s="254" t="s">
        <v>245</v>
      </c>
      <c r="D100" s="210"/>
      <c r="E100" s="252">
        <v>12</v>
      </c>
      <c r="F100" s="214">
        <v>163</v>
      </c>
      <c r="G100" s="214">
        <v>1956</v>
      </c>
      <c r="H100" s="210"/>
      <c r="I100" s="211">
        <v>2568</v>
      </c>
      <c r="J100" s="171">
        <v>1</v>
      </c>
      <c r="K100" s="171">
        <f t="shared" si="2"/>
        <v>2569</v>
      </c>
      <c r="L100" s="210">
        <v>11</v>
      </c>
      <c r="M100" s="250">
        <v>0</v>
      </c>
      <c r="N100" s="210"/>
      <c r="O100" s="250">
        <v>0</v>
      </c>
      <c r="P100" s="249"/>
      <c r="Q100" s="250">
        <v>0</v>
      </c>
      <c r="R100" s="210">
        <v>0</v>
      </c>
      <c r="S100" s="250">
        <v>0</v>
      </c>
      <c r="T100" s="210"/>
      <c r="U100" s="250">
        <v>1</v>
      </c>
      <c r="V100" s="249">
        <v>1</v>
      </c>
      <c r="W100" s="250">
        <v>0</v>
      </c>
      <c r="X100" s="210">
        <v>1</v>
      </c>
      <c r="Y100" s="250">
        <v>0</v>
      </c>
      <c r="Z100" s="210"/>
      <c r="AA100" s="250">
        <v>0</v>
      </c>
      <c r="AB100" s="214">
        <v>1956</v>
      </c>
    </row>
    <row r="101" spans="1:28" ht="15.75" customHeight="1" x14ac:dyDescent="0.2">
      <c r="A101" s="252">
        <v>21101</v>
      </c>
      <c r="B101" s="210"/>
      <c r="C101" s="254" t="s">
        <v>246</v>
      </c>
      <c r="D101" s="210"/>
      <c r="E101" s="252">
        <v>9</v>
      </c>
      <c r="F101" s="214">
        <v>108</v>
      </c>
      <c r="G101" s="214">
        <v>972</v>
      </c>
      <c r="H101" s="210"/>
      <c r="I101" s="211">
        <v>1680</v>
      </c>
      <c r="J101" s="171">
        <v>0</v>
      </c>
      <c r="K101" s="171">
        <f t="shared" si="2"/>
        <v>1680</v>
      </c>
      <c r="L101" s="210">
        <v>8</v>
      </c>
      <c r="M101" s="250">
        <v>0</v>
      </c>
      <c r="N101" s="210"/>
      <c r="O101" s="250">
        <v>0</v>
      </c>
      <c r="P101" s="249"/>
      <c r="Q101" s="250">
        <v>0</v>
      </c>
      <c r="R101" s="210">
        <v>0</v>
      </c>
      <c r="S101" s="250">
        <v>0</v>
      </c>
      <c r="T101" s="210"/>
      <c r="U101" s="250">
        <v>0</v>
      </c>
      <c r="V101" s="249">
        <v>0</v>
      </c>
      <c r="W101" s="250">
        <v>0</v>
      </c>
      <c r="X101" s="210">
        <v>0</v>
      </c>
      <c r="Y101" s="250">
        <v>1</v>
      </c>
      <c r="Z101" s="210"/>
      <c r="AA101" s="250">
        <v>1</v>
      </c>
      <c r="AB101" s="214">
        <v>972</v>
      </c>
    </row>
    <row r="102" spans="1:28" ht="15.75" customHeight="1" x14ac:dyDescent="0.2">
      <c r="A102" s="252">
        <v>21101</v>
      </c>
      <c r="B102" s="210"/>
      <c r="C102" s="254" t="s">
        <v>920</v>
      </c>
      <c r="D102" s="210"/>
      <c r="E102" s="252">
        <v>26</v>
      </c>
      <c r="F102" s="214">
        <v>194</v>
      </c>
      <c r="G102" s="214">
        <v>5044</v>
      </c>
      <c r="H102" s="210"/>
      <c r="I102" s="211">
        <v>1140</v>
      </c>
      <c r="J102" s="171">
        <v>4</v>
      </c>
      <c r="K102" s="171">
        <f t="shared" si="2"/>
        <v>1144</v>
      </c>
      <c r="L102" s="210">
        <v>16</v>
      </c>
      <c r="M102" s="250">
        <v>0</v>
      </c>
      <c r="N102" s="210"/>
      <c r="O102" s="250">
        <v>2</v>
      </c>
      <c r="P102" s="249"/>
      <c r="Q102" s="250">
        <v>2</v>
      </c>
      <c r="R102" s="210">
        <v>2</v>
      </c>
      <c r="S102" s="250">
        <v>0</v>
      </c>
      <c r="T102" s="210"/>
      <c r="U102" s="250">
        <v>6</v>
      </c>
      <c r="V102" s="249">
        <v>6</v>
      </c>
      <c r="W102" s="250">
        <v>0</v>
      </c>
      <c r="X102" s="210">
        <v>6</v>
      </c>
      <c r="Y102" s="250">
        <v>0</v>
      </c>
      <c r="Z102" s="210"/>
      <c r="AA102" s="250">
        <v>2</v>
      </c>
      <c r="AB102" s="214">
        <v>5044</v>
      </c>
    </row>
    <row r="103" spans="1:28" ht="15.75" customHeight="1" x14ac:dyDescent="0.2">
      <c r="A103" s="252">
        <v>21101</v>
      </c>
      <c r="B103" s="210"/>
      <c r="C103" s="254" t="s">
        <v>921</v>
      </c>
      <c r="D103" s="210"/>
      <c r="E103" s="252">
        <v>40</v>
      </c>
      <c r="F103" s="214">
        <v>121.5</v>
      </c>
      <c r="G103" s="214">
        <v>4860</v>
      </c>
      <c r="H103" s="210"/>
      <c r="I103" s="211">
        <v>1086</v>
      </c>
      <c r="J103" s="171">
        <v>0</v>
      </c>
      <c r="K103" s="171">
        <f t="shared" ref="K103:K134" si="3">SUM(H103:J103)</f>
        <v>1086</v>
      </c>
      <c r="L103" s="210">
        <v>8</v>
      </c>
      <c r="M103" s="250">
        <v>5</v>
      </c>
      <c r="N103" s="210"/>
      <c r="O103" s="250">
        <v>9</v>
      </c>
      <c r="P103" s="249"/>
      <c r="Q103" s="250">
        <v>14</v>
      </c>
      <c r="R103" s="210">
        <v>14</v>
      </c>
      <c r="S103" s="250">
        <v>0</v>
      </c>
      <c r="T103" s="210"/>
      <c r="U103" s="250">
        <v>8</v>
      </c>
      <c r="V103" s="249">
        <v>8</v>
      </c>
      <c r="W103" s="250">
        <v>0</v>
      </c>
      <c r="X103" s="210">
        <v>8</v>
      </c>
      <c r="Y103" s="250">
        <v>5</v>
      </c>
      <c r="Z103" s="210"/>
      <c r="AA103" s="250">
        <v>10</v>
      </c>
      <c r="AB103" s="214">
        <v>4860</v>
      </c>
    </row>
    <row r="104" spans="1:28" ht="15.75" customHeight="1" x14ac:dyDescent="0.2">
      <c r="A104" s="252">
        <v>21101</v>
      </c>
      <c r="B104" s="210"/>
      <c r="C104" s="254" t="s">
        <v>922</v>
      </c>
      <c r="D104" s="210"/>
      <c r="E104" s="252">
        <v>10</v>
      </c>
      <c r="F104" s="214">
        <v>62</v>
      </c>
      <c r="G104" s="214">
        <v>620</v>
      </c>
      <c r="H104" s="210"/>
      <c r="I104" s="211">
        <v>864</v>
      </c>
      <c r="J104" s="171">
        <v>0</v>
      </c>
      <c r="K104" s="171">
        <f t="shared" si="3"/>
        <v>864</v>
      </c>
      <c r="L104" s="210">
        <v>10</v>
      </c>
      <c r="M104" s="250">
        <v>0</v>
      </c>
      <c r="N104" s="210"/>
      <c r="O104" s="250">
        <v>0</v>
      </c>
      <c r="P104" s="249"/>
      <c r="Q104" s="250">
        <v>0</v>
      </c>
      <c r="R104" s="210">
        <v>0</v>
      </c>
      <c r="S104" s="250">
        <v>0</v>
      </c>
      <c r="T104" s="210"/>
      <c r="U104" s="250">
        <v>0</v>
      </c>
      <c r="V104" s="249">
        <v>0</v>
      </c>
      <c r="W104" s="250">
        <v>0</v>
      </c>
      <c r="X104" s="210">
        <v>0</v>
      </c>
      <c r="Y104" s="250">
        <v>0</v>
      </c>
      <c r="Z104" s="210"/>
      <c r="AA104" s="250">
        <v>0</v>
      </c>
      <c r="AB104" s="214">
        <v>620</v>
      </c>
    </row>
    <row r="105" spans="1:28" ht="15.75" customHeight="1" x14ac:dyDescent="0.2">
      <c r="A105" s="252">
        <v>21101</v>
      </c>
      <c r="B105" s="210"/>
      <c r="C105" s="254" t="s">
        <v>247</v>
      </c>
      <c r="D105" s="210"/>
      <c r="E105" s="252">
        <v>4</v>
      </c>
      <c r="F105" s="214">
        <v>200</v>
      </c>
      <c r="G105" s="214">
        <v>800</v>
      </c>
      <c r="H105" s="210"/>
      <c r="I105" s="211">
        <v>4800</v>
      </c>
      <c r="J105" s="171">
        <v>0</v>
      </c>
      <c r="K105" s="171">
        <f t="shared" si="3"/>
        <v>4800</v>
      </c>
      <c r="L105" s="210">
        <v>2</v>
      </c>
      <c r="M105" s="250">
        <v>0</v>
      </c>
      <c r="N105" s="210"/>
      <c r="O105" s="250">
        <v>0</v>
      </c>
      <c r="P105" s="249"/>
      <c r="Q105" s="250">
        <v>0</v>
      </c>
      <c r="R105" s="210">
        <v>0</v>
      </c>
      <c r="S105" s="250">
        <v>0</v>
      </c>
      <c r="T105" s="210"/>
      <c r="U105" s="250">
        <v>2</v>
      </c>
      <c r="V105" s="249">
        <v>2</v>
      </c>
      <c r="W105" s="250">
        <v>0</v>
      </c>
      <c r="X105" s="210">
        <v>2</v>
      </c>
      <c r="Y105" s="250">
        <v>0</v>
      </c>
      <c r="Z105" s="210"/>
      <c r="AA105" s="250">
        <v>0</v>
      </c>
      <c r="AB105" s="214">
        <v>800</v>
      </c>
    </row>
    <row r="106" spans="1:28" ht="15.75" customHeight="1" x14ac:dyDescent="0.2">
      <c r="A106" s="252">
        <v>21101</v>
      </c>
      <c r="B106" s="210"/>
      <c r="C106" s="254" t="s">
        <v>248</v>
      </c>
      <c r="D106" s="210"/>
      <c r="E106" s="252">
        <v>7</v>
      </c>
      <c r="F106" s="214">
        <v>214</v>
      </c>
      <c r="G106" s="214">
        <v>1498</v>
      </c>
      <c r="H106" s="210"/>
      <c r="I106" s="211">
        <v>3348</v>
      </c>
      <c r="J106" s="171">
        <v>0</v>
      </c>
      <c r="K106" s="171">
        <f t="shared" si="3"/>
        <v>3348</v>
      </c>
      <c r="L106" s="210">
        <v>4</v>
      </c>
      <c r="M106" s="250">
        <v>0</v>
      </c>
      <c r="N106" s="210"/>
      <c r="O106" s="250">
        <v>0</v>
      </c>
      <c r="P106" s="249"/>
      <c r="Q106" s="250">
        <v>0</v>
      </c>
      <c r="R106" s="210">
        <v>0</v>
      </c>
      <c r="S106" s="250">
        <v>0</v>
      </c>
      <c r="T106" s="210"/>
      <c r="U106" s="250">
        <v>3</v>
      </c>
      <c r="V106" s="249">
        <v>3</v>
      </c>
      <c r="W106" s="250">
        <v>0</v>
      </c>
      <c r="X106" s="210">
        <v>3</v>
      </c>
      <c r="Y106" s="250">
        <v>0</v>
      </c>
      <c r="Z106" s="210"/>
      <c r="AA106" s="250">
        <v>0</v>
      </c>
      <c r="AB106" s="214">
        <v>1498</v>
      </c>
    </row>
    <row r="107" spans="1:28" ht="15.75" customHeight="1" x14ac:dyDescent="0.2">
      <c r="A107" s="252">
        <v>21101</v>
      </c>
      <c r="B107" s="210"/>
      <c r="C107" s="254" t="s">
        <v>249</v>
      </c>
      <c r="D107" s="210"/>
      <c r="E107" s="252">
        <v>6</v>
      </c>
      <c r="F107" s="214">
        <v>140</v>
      </c>
      <c r="G107" s="214">
        <v>840</v>
      </c>
      <c r="H107" s="210"/>
      <c r="I107" s="211">
        <v>3185</v>
      </c>
      <c r="J107" s="171">
        <v>72</v>
      </c>
      <c r="K107" s="171">
        <f t="shared" si="3"/>
        <v>3257</v>
      </c>
      <c r="L107" s="210">
        <v>3</v>
      </c>
      <c r="M107" s="250">
        <v>0</v>
      </c>
      <c r="N107" s="210"/>
      <c r="O107" s="250">
        <v>0</v>
      </c>
      <c r="P107" s="249"/>
      <c r="Q107" s="250">
        <v>0</v>
      </c>
      <c r="R107" s="210">
        <v>0</v>
      </c>
      <c r="S107" s="250">
        <v>0</v>
      </c>
      <c r="T107" s="210"/>
      <c r="U107" s="250">
        <v>3</v>
      </c>
      <c r="V107" s="249">
        <v>3</v>
      </c>
      <c r="W107" s="250">
        <v>0</v>
      </c>
      <c r="X107" s="210">
        <v>3</v>
      </c>
      <c r="Y107" s="250">
        <v>0</v>
      </c>
      <c r="Z107" s="210"/>
      <c r="AA107" s="250">
        <v>0</v>
      </c>
      <c r="AB107" s="214">
        <v>840</v>
      </c>
    </row>
    <row r="108" spans="1:28" ht="15.75" customHeight="1" x14ac:dyDescent="0.2">
      <c r="A108" s="252">
        <v>21101</v>
      </c>
      <c r="B108" s="210"/>
      <c r="C108" s="254" t="s">
        <v>250</v>
      </c>
      <c r="D108" s="210"/>
      <c r="E108" s="252">
        <v>68</v>
      </c>
      <c r="F108" s="214">
        <v>19</v>
      </c>
      <c r="G108" s="214">
        <v>1292</v>
      </c>
      <c r="H108" s="210"/>
      <c r="I108" s="211">
        <v>1548</v>
      </c>
      <c r="J108" s="171">
        <v>0</v>
      </c>
      <c r="K108" s="171">
        <f t="shared" si="3"/>
        <v>1548</v>
      </c>
      <c r="L108" s="210">
        <v>30</v>
      </c>
      <c r="M108" s="250">
        <v>0</v>
      </c>
      <c r="N108" s="210"/>
      <c r="O108" s="250">
        <v>4</v>
      </c>
      <c r="P108" s="249"/>
      <c r="Q108" s="250">
        <v>4</v>
      </c>
      <c r="R108" s="210">
        <v>4</v>
      </c>
      <c r="S108" s="250">
        <v>0</v>
      </c>
      <c r="T108" s="210"/>
      <c r="U108" s="250">
        <v>30</v>
      </c>
      <c r="V108" s="249">
        <v>30</v>
      </c>
      <c r="W108" s="250">
        <v>0</v>
      </c>
      <c r="X108" s="210">
        <v>30</v>
      </c>
      <c r="Y108" s="250">
        <v>4</v>
      </c>
      <c r="Z108" s="210"/>
      <c r="AA108" s="250">
        <v>4</v>
      </c>
      <c r="AB108" s="214">
        <v>1292</v>
      </c>
    </row>
    <row r="109" spans="1:28" ht="15.75" customHeight="1" x14ac:dyDescent="0.2">
      <c r="A109" s="252">
        <v>21101</v>
      </c>
      <c r="B109" s="210"/>
      <c r="C109" s="254" t="s">
        <v>251</v>
      </c>
      <c r="D109" s="210"/>
      <c r="E109" s="252">
        <v>357</v>
      </c>
      <c r="F109" s="214">
        <v>3</v>
      </c>
      <c r="G109" s="214">
        <v>1071</v>
      </c>
      <c r="H109" s="210"/>
      <c r="I109" s="211">
        <v>11700</v>
      </c>
      <c r="J109" s="171">
        <v>0</v>
      </c>
      <c r="K109" s="171">
        <f t="shared" si="3"/>
        <v>11700</v>
      </c>
      <c r="L109" s="210">
        <v>119</v>
      </c>
      <c r="M109" s="250">
        <v>24</v>
      </c>
      <c r="N109" s="210"/>
      <c r="O109" s="250">
        <v>43</v>
      </c>
      <c r="P109" s="249"/>
      <c r="Q109" s="250">
        <v>79</v>
      </c>
      <c r="R109" s="210">
        <v>79</v>
      </c>
      <c r="S109" s="250">
        <v>5</v>
      </c>
      <c r="T109" s="210"/>
      <c r="U109" s="250">
        <v>68</v>
      </c>
      <c r="V109" s="249">
        <v>94</v>
      </c>
      <c r="W109" s="250">
        <v>21</v>
      </c>
      <c r="X109" s="210">
        <v>94</v>
      </c>
      <c r="Y109" s="250">
        <v>30</v>
      </c>
      <c r="Z109" s="210"/>
      <c r="AA109" s="250">
        <v>65</v>
      </c>
      <c r="AB109" s="214">
        <v>1071</v>
      </c>
    </row>
    <row r="110" spans="1:28" ht="15.75" customHeight="1" x14ac:dyDescent="0.2">
      <c r="A110" s="252">
        <v>21101</v>
      </c>
      <c r="B110" s="210"/>
      <c r="C110" s="254" t="s">
        <v>923</v>
      </c>
      <c r="D110" s="210"/>
      <c r="E110" s="252">
        <v>80</v>
      </c>
      <c r="F110" s="214">
        <v>4</v>
      </c>
      <c r="G110" s="214">
        <v>320</v>
      </c>
      <c r="H110" s="210"/>
      <c r="I110" s="211">
        <v>62</v>
      </c>
      <c r="J110" s="171">
        <v>0</v>
      </c>
      <c r="K110" s="171">
        <f t="shared" si="3"/>
        <v>62</v>
      </c>
      <c r="L110" s="210">
        <v>34</v>
      </c>
      <c r="M110" s="250">
        <v>2</v>
      </c>
      <c r="N110" s="210"/>
      <c r="O110" s="250">
        <v>6</v>
      </c>
      <c r="P110" s="249"/>
      <c r="Q110" s="250">
        <v>10</v>
      </c>
      <c r="R110" s="210">
        <v>10</v>
      </c>
      <c r="S110" s="250">
        <v>6</v>
      </c>
      <c r="T110" s="210"/>
      <c r="U110" s="250">
        <v>9</v>
      </c>
      <c r="V110" s="249">
        <v>30</v>
      </c>
      <c r="W110" s="250">
        <v>15</v>
      </c>
      <c r="X110" s="210">
        <v>30</v>
      </c>
      <c r="Y110" s="250">
        <v>2</v>
      </c>
      <c r="Z110" s="210"/>
      <c r="AA110" s="250">
        <v>6</v>
      </c>
      <c r="AB110" s="214">
        <v>320</v>
      </c>
    </row>
    <row r="111" spans="1:28" ht="15.75" customHeight="1" x14ac:dyDescent="0.2">
      <c r="A111" s="252">
        <v>21101</v>
      </c>
      <c r="B111" s="210"/>
      <c r="C111" s="254" t="s">
        <v>682</v>
      </c>
      <c r="D111" s="210"/>
      <c r="E111" s="252">
        <v>64</v>
      </c>
      <c r="F111" s="214">
        <v>4</v>
      </c>
      <c r="G111" s="214">
        <v>256</v>
      </c>
      <c r="H111" s="210"/>
      <c r="I111" s="211">
        <v>255</v>
      </c>
      <c r="J111" s="171">
        <v>0</v>
      </c>
      <c r="K111" s="171">
        <f t="shared" si="3"/>
        <v>255</v>
      </c>
      <c r="L111" s="210">
        <v>31</v>
      </c>
      <c r="M111" s="250">
        <v>0</v>
      </c>
      <c r="N111" s="210"/>
      <c r="O111" s="250">
        <v>2</v>
      </c>
      <c r="P111" s="249"/>
      <c r="Q111" s="250">
        <v>2</v>
      </c>
      <c r="R111" s="210">
        <v>2</v>
      </c>
      <c r="S111" s="250">
        <v>0</v>
      </c>
      <c r="T111" s="210"/>
      <c r="U111" s="250">
        <v>24</v>
      </c>
      <c r="V111" s="249">
        <v>24</v>
      </c>
      <c r="W111" s="250">
        <v>0</v>
      </c>
      <c r="X111" s="210">
        <v>24</v>
      </c>
      <c r="Y111" s="250">
        <v>7</v>
      </c>
      <c r="Z111" s="210"/>
      <c r="AA111" s="250">
        <v>7</v>
      </c>
      <c r="AB111" s="214">
        <v>256</v>
      </c>
    </row>
    <row r="112" spans="1:28" ht="15.75" customHeight="1" x14ac:dyDescent="0.2">
      <c r="A112" s="252">
        <v>21101</v>
      </c>
      <c r="B112" s="210"/>
      <c r="C112" s="254" t="s">
        <v>252</v>
      </c>
      <c r="D112" s="210"/>
      <c r="E112" s="252">
        <v>1200</v>
      </c>
      <c r="F112" s="214">
        <v>4</v>
      </c>
      <c r="G112" s="214">
        <v>4800</v>
      </c>
      <c r="H112" s="210"/>
      <c r="I112" s="211">
        <v>563</v>
      </c>
      <c r="J112" s="171">
        <v>0</v>
      </c>
      <c r="K112" s="171">
        <f t="shared" si="3"/>
        <v>563</v>
      </c>
      <c r="L112" s="210">
        <v>0</v>
      </c>
      <c r="M112" s="250">
        <v>0</v>
      </c>
      <c r="N112" s="210"/>
      <c r="O112" s="250">
        <v>200</v>
      </c>
      <c r="P112" s="249"/>
      <c r="Q112" s="250">
        <v>200</v>
      </c>
      <c r="R112" s="210">
        <v>200</v>
      </c>
      <c r="S112" s="250">
        <v>0</v>
      </c>
      <c r="T112" s="210"/>
      <c r="U112" s="250">
        <v>0</v>
      </c>
      <c r="V112" s="249">
        <v>1000</v>
      </c>
      <c r="W112" s="250">
        <v>1000</v>
      </c>
      <c r="X112" s="210">
        <v>1000</v>
      </c>
      <c r="Y112" s="250">
        <v>0</v>
      </c>
      <c r="Z112" s="210"/>
      <c r="AA112" s="250">
        <v>0</v>
      </c>
      <c r="AB112" s="214">
        <v>4800</v>
      </c>
    </row>
    <row r="113" spans="1:28" ht="15.75" customHeight="1" x14ac:dyDescent="0.2">
      <c r="A113" s="252">
        <v>21101</v>
      </c>
      <c r="B113" s="210"/>
      <c r="C113" s="254" t="s">
        <v>253</v>
      </c>
      <c r="D113" s="210"/>
      <c r="E113" s="252">
        <v>144</v>
      </c>
      <c r="F113" s="214">
        <v>27</v>
      </c>
      <c r="G113" s="214">
        <v>3888</v>
      </c>
      <c r="H113" s="210"/>
      <c r="I113" s="211">
        <v>13270</v>
      </c>
      <c r="J113" s="171">
        <v>0</v>
      </c>
      <c r="K113" s="171">
        <f t="shared" si="3"/>
        <v>13270</v>
      </c>
      <c r="L113" s="210">
        <v>46</v>
      </c>
      <c r="M113" s="250">
        <v>42</v>
      </c>
      <c r="N113" s="210"/>
      <c r="O113" s="250">
        <v>2</v>
      </c>
      <c r="P113" s="249"/>
      <c r="Q113" s="250">
        <v>46</v>
      </c>
      <c r="R113" s="210">
        <v>46</v>
      </c>
      <c r="S113" s="250">
        <v>2</v>
      </c>
      <c r="T113" s="210"/>
      <c r="U113" s="250">
        <v>2</v>
      </c>
      <c r="V113" s="249">
        <v>46</v>
      </c>
      <c r="W113" s="250">
        <v>42</v>
      </c>
      <c r="X113" s="210">
        <v>46</v>
      </c>
      <c r="Y113" s="250">
        <v>2</v>
      </c>
      <c r="Z113" s="210"/>
      <c r="AA113" s="250">
        <v>6</v>
      </c>
      <c r="AB113" s="214">
        <v>3888</v>
      </c>
    </row>
    <row r="114" spans="1:28" ht="15.75" customHeight="1" x14ac:dyDescent="0.2">
      <c r="A114" s="252">
        <v>21101</v>
      </c>
      <c r="B114" s="210"/>
      <c r="C114" s="254" t="s">
        <v>254</v>
      </c>
      <c r="D114" s="210"/>
      <c r="E114" s="252">
        <v>24</v>
      </c>
      <c r="F114" s="214">
        <v>49</v>
      </c>
      <c r="G114" s="214">
        <v>1176</v>
      </c>
      <c r="H114" s="210"/>
      <c r="I114" s="211">
        <v>1500</v>
      </c>
      <c r="J114" s="171">
        <v>0</v>
      </c>
      <c r="K114" s="171">
        <f t="shared" si="3"/>
        <v>1500</v>
      </c>
      <c r="L114" s="210">
        <v>6</v>
      </c>
      <c r="M114" s="250">
        <v>2</v>
      </c>
      <c r="N114" s="210"/>
      <c r="O114" s="250">
        <v>2</v>
      </c>
      <c r="P114" s="249"/>
      <c r="Q114" s="250">
        <v>6</v>
      </c>
      <c r="R114" s="210">
        <v>6</v>
      </c>
      <c r="S114" s="250">
        <v>2</v>
      </c>
      <c r="T114" s="210"/>
      <c r="U114" s="250">
        <v>2</v>
      </c>
      <c r="V114" s="249">
        <v>6</v>
      </c>
      <c r="W114" s="250">
        <v>2</v>
      </c>
      <c r="X114" s="210">
        <v>6</v>
      </c>
      <c r="Y114" s="250">
        <v>2</v>
      </c>
      <c r="Z114" s="210"/>
      <c r="AA114" s="250">
        <v>6</v>
      </c>
      <c r="AB114" s="214">
        <v>1176</v>
      </c>
    </row>
    <row r="115" spans="1:28" ht="15.75" customHeight="1" x14ac:dyDescent="0.2">
      <c r="A115" s="252">
        <v>21101</v>
      </c>
      <c r="B115" s="210"/>
      <c r="C115" s="254" t="s">
        <v>255</v>
      </c>
      <c r="D115" s="210"/>
      <c r="E115" s="252">
        <v>27</v>
      </c>
      <c r="F115" s="214">
        <v>86</v>
      </c>
      <c r="G115" s="214">
        <v>2322</v>
      </c>
      <c r="H115" s="210"/>
      <c r="I115" s="211">
        <v>12</v>
      </c>
      <c r="J115" s="171">
        <v>3</v>
      </c>
      <c r="K115" s="171">
        <f t="shared" si="3"/>
        <v>15</v>
      </c>
      <c r="L115" s="210">
        <v>15</v>
      </c>
      <c r="M115" s="250">
        <v>3</v>
      </c>
      <c r="N115" s="210"/>
      <c r="O115" s="250">
        <v>0</v>
      </c>
      <c r="P115" s="249"/>
      <c r="Q115" s="250">
        <v>4</v>
      </c>
      <c r="R115" s="210">
        <v>4</v>
      </c>
      <c r="S115" s="250">
        <v>0</v>
      </c>
      <c r="T115" s="210"/>
      <c r="U115" s="250">
        <v>2</v>
      </c>
      <c r="V115" s="249">
        <v>2</v>
      </c>
      <c r="W115" s="250">
        <v>0</v>
      </c>
      <c r="X115" s="210">
        <v>2</v>
      </c>
      <c r="Y115" s="250">
        <v>5</v>
      </c>
      <c r="Z115" s="210"/>
      <c r="AA115" s="250">
        <v>6</v>
      </c>
      <c r="AB115" s="214">
        <v>2322</v>
      </c>
    </row>
    <row r="116" spans="1:28" ht="15.75" customHeight="1" x14ac:dyDescent="0.2">
      <c r="A116" s="252">
        <v>21101</v>
      </c>
      <c r="B116" s="210"/>
      <c r="C116" s="254" t="s">
        <v>924</v>
      </c>
      <c r="D116" s="210"/>
      <c r="E116" s="252">
        <v>4</v>
      </c>
      <c r="F116" s="214">
        <v>13</v>
      </c>
      <c r="G116" s="214">
        <v>52</v>
      </c>
      <c r="H116" s="210"/>
      <c r="I116" s="211">
        <v>3200</v>
      </c>
      <c r="J116" s="171">
        <v>3</v>
      </c>
      <c r="K116" s="171">
        <f t="shared" si="3"/>
        <v>3203</v>
      </c>
      <c r="L116" s="210">
        <v>4</v>
      </c>
      <c r="M116" s="250">
        <v>0</v>
      </c>
      <c r="N116" s="210"/>
      <c r="O116" s="250">
        <v>0</v>
      </c>
      <c r="P116" s="249"/>
      <c r="Q116" s="250">
        <v>0</v>
      </c>
      <c r="R116" s="210">
        <v>0</v>
      </c>
      <c r="S116" s="250">
        <v>0</v>
      </c>
      <c r="T116" s="210"/>
      <c r="U116" s="250">
        <v>0</v>
      </c>
      <c r="V116" s="249">
        <v>0</v>
      </c>
      <c r="W116" s="250">
        <v>0</v>
      </c>
      <c r="X116" s="210">
        <v>0</v>
      </c>
      <c r="Y116" s="250">
        <v>0</v>
      </c>
      <c r="Z116" s="210"/>
      <c r="AA116" s="250">
        <v>0</v>
      </c>
      <c r="AB116" s="214">
        <v>52</v>
      </c>
    </row>
    <row r="117" spans="1:28" ht="15.75" customHeight="1" x14ac:dyDescent="0.2">
      <c r="A117" s="252">
        <v>21101</v>
      </c>
      <c r="B117" s="210"/>
      <c r="C117" s="254" t="s">
        <v>925</v>
      </c>
      <c r="D117" s="210"/>
      <c r="E117" s="252">
        <v>2</v>
      </c>
      <c r="F117" s="214">
        <v>250</v>
      </c>
      <c r="G117" s="214">
        <v>500</v>
      </c>
      <c r="H117" s="210"/>
      <c r="I117" s="211">
        <v>6440</v>
      </c>
      <c r="J117" s="171">
        <v>1</v>
      </c>
      <c r="K117" s="171">
        <f t="shared" si="3"/>
        <v>6441</v>
      </c>
      <c r="L117" s="210">
        <v>0</v>
      </c>
      <c r="M117" s="250">
        <v>0</v>
      </c>
      <c r="N117" s="210"/>
      <c r="O117" s="250">
        <v>1</v>
      </c>
      <c r="P117" s="249"/>
      <c r="Q117" s="250">
        <v>1</v>
      </c>
      <c r="R117" s="210">
        <v>1</v>
      </c>
      <c r="S117" s="250">
        <v>0</v>
      </c>
      <c r="T117" s="210"/>
      <c r="U117" s="250">
        <v>0</v>
      </c>
      <c r="V117" s="249">
        <v>0</v>
      </c>
      <c r="W117" s="250">
        <v>0</v>
      </c>
      <c r="X117" s="210">
        <v>0</v>
      </c>
      <c r="Y117" s="250">
        <v>1</v>
      </c>
      <c r="Z117" s="210"/>
      <c r="AA117" s="250">
        <v>1</v>
      </c>
      <c r="AB117" s="214">
        <v>500</v>
      </c>
    </row>
    <row r="118" spans="1:28" ht="15.75" customHeight="1" x14ac:dyDescent="0.2">
      <c r="A118" s="252">
        <v>21101</v>
      </c>
      <c r="B118" s="210"/>
      <c r="C118" s="254" t="s">
        <v>926</v>
      </c>
      <c r="D118" s="210"/>
      <c r="E118" s="252">
        <v>12</v>
      </c>
      <c r="F118" s="214">
        <v>47</v>
      </c>
      <c r="G118" s="214">
        <v>564</v>
      </c>
      <c r="H118" s="210"/>
      <c r="I118" s="211">
        <v>336</v>
      </c>
      <c r="J118" s="171">
        <v>0</v>
      </c>
      <c r="K118" s="171">
        <f t="shared" si="3"/>
        <v>336</v>
      </c>
      <c r="L118" s="210">
        <v>9</v>
      </c>
      <c r="M118" s="250">
        <v>0</v>
      </c>
      <c r="N118" s="210"/>
      <c r="O118" s="250">
        <v>0</v>
      </c>
      <c r="P118" s="249"/>
      <c r="Q118" s="250">
        <v>0</v>
      </c>
      <c r="R118" s="210">
        <v>0</v>
      </c>
      <c r="S118" s="250">
        <v>0</v>
      </c>
      <c r="T118" s="210"/>
      <c r="U118" s="250">
        <v>3</v>
      </c>
      <c r="V118" s="249">
        <v>3</v>
      </c>
      <c r="W118" s="250">
        <v>0</v>
      </c>
      <c r="X118" s="210">
        <v>3</v>
      </c>
      <c r="Y118" s="250">
        <v>0</v>
      </c>
      <c r="Z118" s="210"/>
      <c r="AA118" s="250">
        <v>0</v>
      </c>
      <c r="AB118" s="214">
        <v>564</v>
      </c>
    </row>
    <row r="119" spans="1:28" ht="15.75" customHeight="1" x14ac:dyDescent="0.2">
      <c r="A119" s="252">
        <v>21101</v>
      </c>
      <c r="B119" s="210"/>
      <c r="C119" s="254" t="s">
        <v>257</v>
      </c>
      <c r="D119" s="210"/>
      <c r="E119" s="252">
        <v>5</v>
      </c>
      <c r="F119" s="214">
        <v>62</v>
      </c>
      <c r="G119" s="214">
        <v>310</v>
      </c>
      <c r="H119" s="210"/>
      <c r="I119" s="211">
        <v>3300</v>
      </c>
      <c r="J119" s="171">
        <v>0</v>
      </c>
      <c r="K119" s="171">
        <f t="shared" si="3"/>
        <v>3300</v>
      </c>
      <c r="L119" s="210">
        <v>5</v>
      </c>
      <c r="M119" s="250">
        <v>0</v>
      </c>
      <c r="N119" s="210"/>
      <c r="O119" s="250">
        <v>0</v>
      </c>
      <c r="P119" s="249"/>
      <c r="Q119" s="250">
        <v>0</v>
      </c>
      <c r="R119" s="210">
        <v>0</v>
      </c>
      <c r="S119" s="250">
        <v>0</v>
      </c>
      <c r="T119" s="210"/>
      <c r="U119" s="250">
        <v>0</v>
      </c>
      <c r="V119" s="249">
        <v>0</v>
      </c>
      <c r="W119" s="250">
        <v>0</v>
      </c>
      <c r="X119" s="210">
        <v>0</v>
      </c>
      <c r="Y119" s="250">
        <v>0</v>
      </c>
      <c r="Z119" s="210"/>
      <c r="AA119" s="250">
        <v>0</v>
      </c>
      <c r="AB119" s="214">
        <v>310</v>
      </c>
    </row>
    <row r="120" spans="1:28" ht="15.75" customHeight="1" x14ac:dyDescent="0.2">
      <c r="A120" s="252">
        <v>21101</v>
      </c>
      <c r="B120" s="210"/>
      <c r="C120" s="254" t="s">
        <v>258</v>
      </c>
      <c r="D120" s="210"/>
      <c r="E120" s="252">
        <v>30</v>
      </c>
      <c r="F120" s="214">
        <v>5</v>
      </c>
      <c r="G120" s="214">
        <v>150</v>
      </c>
      <c r="H120" s="210"/>
      <c r="I120" s="211">
        <v>50</v>
      </c>
      <c r="J120" s="171">
        <v>3</v>
      </c>
      <c r="K120" s="171">
        <f t="shared" si="3"/>
        <v>53</v>
      </c>
      <c r="L120" s="210">
        <v>10</v>
      </c>
      <c r="M120" s="250">
        <v>1</v>
      </c>
      <c r="N120" s="210"/>
      <c r="O120" s="250">
        <v>4</v>
      </c>
      <c r="P120" s="249"/>
      <c r="Q120" s="250">
        <v>6</v>
      </c>
      <c r="R120" s="210">
        <v>6</v>
      </c>
      <c r="S120" s="250">
        <v>1</v>
      </c>
      <c r="T120" s="210"/>
      <c r="U120" s="250">
        <v>5</v>
      </c>
      <c r="V120" s="249">
        <v>8</v>
      </c>
      <c r="W120" s="250">
        <v>2</v>
      </c>
      <c r="X120" s="210">
        <v>8</v>
      </c>
      <c r="Y120" s="250">
        <v>2</v>
      </c>
      <c r="Z120" s="210"/>
      <c r="AA120" s="250">
        <v>6</v>
      </c>
      <c r="AB120" s="214">
        <v>150</v>
      </c>
    </row>
    <row r="121" spans="1:28" ht="15.75" customHeight="1" x14ac:dyDescent="0.2">
      <c r="A121" s="252">
        <v>21101</v>
      </c>
      <c r="B121" s="210"/>
      <c r="C121" s="254" t="s">
        <v>260</v>
      </c>
      <c r="D121" s="210"/>
      <c r="E121" s="252">
        <v>10</v>
      </c>
      <c r="F121" s="214">
        <v>1327</v>
      </c>
      <c r="G121" s="214">
        <v>13270</v>
      </c>
      <c r="H121" s="210"/>
      <c r="I121" s="211">
        <v>1200</v>
      </c>
      <c r="J121" s="171">
        <v>1</v>
      </c>
      <c r="K121" s="171">
        <f t="shared" si="3"/>
        <v>1201</v>
      </c>
      <c r="L121" s="210">
        <v>5</v>
      </c>
      <c r="M121" s="250">
        <v>0</v>
      </c>
      <c r="N121" s="210"/>
      <c r="O121" s="250">
        <v>0</v>
      </c>
      <c r="P121" s="249"/>
      <c r="Q121" s="250">
        <v>0</v>
      </c>
      <c r="R121" s="210">
        <v>0</v>
      </c>
      <c r="S121" s="250">
        <v>0</v>
      </c>
      <c r="T121" s="210"/>
      <c r="U121" s="250">
        <v>5</v>
      </c>
      <c r="V121" s="249">
        <v>5</v>
      </c>
      <c r="W121" s="250">
        <v>0</v>
      </c>
      <c r="X121" s="210">
        <v>5</v>
      </c>
      <c r="Y121" s="250">
        <v>0</v>
      </c>
      <c r="Z121" s="210"/>
      <c r="AA121" s="250">
        <v>0</v>
      </c>
      <c r="AB121" s="214">
        <v>13270</v>
      </c>
    </row>
    <row r="122" spans="1:28" ht="15.75" customHeight="1" x14ac:dyDescent="0.2">
      <c r="A122" s="252">
        <v>21101</v>
      </c>
      <c r="B122" s="210"/>
      <c r="C122" s="254" t="s">
        <v>262</v>
      </c>
      <c r="D122" s="210"/>
      <c r="E122" s="252">
        <v>12</v>
      </c>
      <c r="F122" s="214">
        <v>400</v>
      </c>
      <c r="G122" s="214">
        <v>4800</v>
      </c>
      <c r="H122" s="210"/>
      <c r="I122" s="211">
        <v>108</v>
      </c>
      <c r="J122" s="171">
        <v>13</v>
      </c>
      <c r="K122" s="171">
        <f t="shared" si="3"/>
        <v>121</v>
      </c>
      <c r="L122" s="210">
        <v>9</v>
      </c>
      <c r="M122" s="250">
        <v>0</v>
      </c>
      <c r="N122" s="210"/>
      <c r="O122" s="250">
        <v>2</v>
      </c>
      <c r="P122" s="249"/>
      <c r="Q122" s="250">
        <v>2</v>
      </c>
      <c r="R122" s="210">
        <v>2</v>
      </c>
      <c r="S122" s="250">
        <v>0</v>
      </c>
      <c r="T122" s="210"/>
      <c r="U122" s="250">
        <v>0</v>
      </c>
      <c r="V122" s="249">
        <v>1</v>
      </c>
      <c r="W122" s="250">
        <v>1</v>
      </c>
      <c r="X122" s="210">
        <v>1</v>
      </c>
      <c r="Y122" s="250">
        <v>0</v>
      </c>
      <c r="Z122" s="210"/>
      <c r="AA122" s="250">
        <v>0</v>
      </c>
      <c r="AB122" s="214">
        <v>4800</v>
      </c>
    </row>
    <row r="123" spans="1:28" ht="15.75" customHeight="1" x14ac:dyDescent="0.2">
      <c r="A123" s="252">
        <v>21101</v>
      </c>
      <c r="B123" s="210"/>
      <c r="C123" s="254" t="s">
        <v>263</v>
      </c>
      <c r="D123" s="210"/>
      <c r="E123" s="252">
        <v>32</v>
      </c>
      <c r="F123" s="214">
        <v>230</v>
      </c>
      <c r="G123" s="214">
        <v>7360</v>
      </c>
      <c r="H123" s="210"/>
      <c r="I123" s="211">
        <v>348</v>
      </c>
      <c r="J123" s="171">
        <v>0</v>
      </c>
      <c r="K123" s="171">
        <f t="shared" si="3"/>
        <v>348</v>
      </c>
      <c r="L123" s="210">
        <v>23</v>
      </c>
      <c r="M123" s="250">
        <v>0</v>
      </c>
      <c r="N123" s="210"/>
      <c r="O123" s="250">
        <v>0</v>
      </c>
      <c r="P123" s="249"/>
      <c r="Q123" s="250">
        <v>0</v>
      </c>
      <c r="R123" s="210">
        <v>0</v>
      </c>
      <c r="S123" s="250">
        <v>0</v>
      </c>
      <c r="T123" s="210"/>
      <c r="U123" s="250">
        <v>3</v>
      </c>
      <c r="V123" s="249">
        <v>9</v>
      </c>
      <c r="W123" s="250">
        <v>6</v>
      </c>
      <c r="X123" s="210">
        <v>9</v>
      </c>
      <c r="Y123" s="250">
        <v>0</v>
      </c>
      <c r="Z123" s="210"/>
      <c r="AA123" s="250">
        <v>0</v>
      </c>
      <c r="AB123" s="214">
        <v>7360</v>
      </c>
    </row>
    <row r="124" spans="1:28" ht="15.75" customHeight="1" x14ac:dyDescent="0.2">
      <c r="A124" s="252">
        <v>21101</v>
      </c>
      <c r="B124" s="210"/>
      <c r="C124" s="254" t="s">
        <v>264</v>
      </c>
      <c r="D124" s="210"/>
      <c r="E124" s="252">
        <v>10</v>
      </c>
      <c r="F124" s="214">
        <v>28</v>
      </c>
      <c r="G124" s="214">
        <v>280</v>
      </c>
      <c r="H124" s="210"/>
      <c r="I124" s="211">
        <v>10302</v>
      </c>
      <c r="J124" s="171">
        <v>1</v>
      </c>
      <c r="K124" s="171">
        <f t="shared" si="3"/>
        <v>10303</v>
      </c>
      <c r="L124" s="210">
        <v>8</v>
      </c>
      <c r="M124" s="250">
        <v>0</v>
      </c>
      <c r="N124" s="210"/>
      <c r="O124" s="250">
        <v>0</v>
      </c>
      <c r="P124" s="249"/>
      <c r="Q124" s="250">
        <v>0</v>
      </c>
      <c r="R124" s="210">
        <v>0</v>
      </c>
      <c r="S124" s="250">
        <v>0</v>
      </c>
      <c r="T124" s="210"/>
      <c r="U124" s="250">
        <v>2</v>
      </c>
      <c r="V124" s="249">
        <v>2</v>
      </c>
      <c r="W124" s="250">
        <v>0</v>
      </c>
      <c r="X124" s="210">
        <v>2</v>
      </c>
      <c r="Y124" s="250">
        <v>0</v>
      </c>
      <c r="Z124" s="210"/>
      <c r="AA124" s="250">
        <v>0</v>
      </c>
      <c r="AB124" s="214">
        <v>280</v>
      </c>
    </row>
    <row r="125" spans="1:28" ht="15.75" customHeight="1" x14ac:dyDescent="0.2">
      <c r="A125" s="252">
        <v>21101</v>
      </c>
      <c r="B125" s="210"/>
      <c r="C125" s="254" t="s">
        <v>265</v>
      </c>
      <c r="D125" s="210"/>
      <c r="E125" s="252">
        <v>382</v>
      </c>
      <c r="F125" s="214">
        <v>10</v>
      </c>
      <c r="G125" s="214">
        <v>3820</v>
      </c>
      <c r="H125" s="210"/>
      <c r="I125" s="211">
        <v>550</v>
      </c>
      <c r="J125" s="171">
        <v>1</v>
      </c>
      <c r="K125" s="171">
        <f t="shared" si="3"/>
        <v>551</v>
      </c>
      <c r="L125" s="210">
        <v>156</v>
      </c>
      <c r="M125" s="250">
        <v>35</v>
      </c>
      <c r="N125" s="210"/>
      <c r="O125" s="250">
        <v>10</v>
      </c>
      <c r="P125" s="249"/>
      <c r="Q125" s="250">
        <v>51</v>
      </c>
      <c r="R125" s="210">
        <v>51</v>
      </c>
      <c r="S125" s="250">
        <v>3</v>
      </c>
      <c r="T125" s="210"/>
      <c r="U125" s="250">
        <v>108</v>
      </c>
      <c r="V125" s="249">
        <v>121</v>
      </c>
      <c r="W125" s="250">
        <v>10</v>
      </c>
      <c r="X125" s="210">
        <v>121</v>
      </c>
      <c r="Y125" s="250">
        <v>41</v>
      </c>
      <c r="Z125" s="210"/>
      <c r="AA125" s="250">
        <v>54</v>
      </c>
      <c r="AB125" s="214">
        <v>3820</v>
      </c>
    </row>
    <row r="126" spans="1:28" ht="15.75" customHeight="1" x14ac:dyDescent="0.2">
      <c r="A126" s="252">
        <v>21101</v>
      </c>
      <c r="B126" s="210"/>
      <c r="C126" s="254" t="s">
        <v>681</v>
      </c>
      <c r="D126" s="210"/>
      <c r="E126" s="252">
        <v>60</v>
      </c>
      <c r="F126" s="214">
        <v>1</v>
      </c>
      <c r="G126" s="214">
        <v>60</v>
      </c>
      <c r="H126" s="210"/>
      <c r="I126" s="211">
        <v>26.4</v>
      </c>
      <c r="J126" s="171">
        <v>36</v>
      </c>
      <c r="K126" s="171">
        <f t="shared" si="3"/>
        <v>62.4</v>
      </c>
      <c r="L126" s="210">
        <v>30</v>
      </c>
      <c r="M126" s="250">
        <v>0</v>
      </c>
      <c r="N126" s="210"/>
      <c r="O126" s="250">
        <v>0</v>
      </c>
      <c r="P126" s="249"/>
      <c r="Q126" s="250">
        <v>0</v>
      </c>
      <c r="R126" s="210">
        <v>0</v>
      </c>
      <c r="S126" s="250">
        <v>0</v>
      </c>
      <c r="T126" s="210"/>
      <c r="U126" s="250">
        <v>30</v>
      </c>
      <c r="V126" s="249">
        <v>30</v>
      </c>
      <c r="W126" s="250">
        <v>0</v>
      </c>
      <c r="X126" s="210">
        <v>30</v>
      </c>
      <c r="Y126" s="250">
        <v>0</v>
      </c>
      <c r="Z126" s="210"/>
      <c r="AA126" s="250">
        <v>0</v>
      </c>
      <c r="AB126" s="214">
        <v>60</v>
      </c>
    </row>
    <row r="127" spans="1:28" ht="15.75" customHeight="1" x14ac:dyDescent="0.2">
      <c r="A127" s="252">
        <v>21101</v>
      </c>
      <c r="B127" s="210"/>
      <c r="C127" s="254" t="s">
        <v>266</v>
      </c>
      <c r="D127" s="210"/>
      <c r="E127" s="252">
        <v>3</v>
      </c>
      <c r="F127" s="214">
        <v>150</v>
      </c>
      <c r="G127" s="214">
        <v>450</v>
      </c>
      <c r="H127" s="210"/>
      <c r="I127" s="211">
        <v>384</v>
      </c>
      <c r="J127" s="171">
        <v>20</v>
      </c>
      <c r="K127" s="171">
        <f t="shared" si="3"/>
        <v>404</v>
      </c>
      <c r="L127" s="210">
        <v>1</v>
      </c>
      <c r="M127" s="250">
        <v>0</v>
      </c>
      <c r="N127" s="210"/>
      <c r="O127" s="250">
        <v>0</v>
      </c>
      <c r="P127" s="249"/>
      <c r="Q127" s="250">
        <v>1</v>
      </c>
      <c r="R127" s="210">
        <v>1</v>
      </c>
      <c r="S127" s="250">
        <v>0</v>
      </c>
      <c r="T127" s="210"/>
      <c r="U127" s="250">
        <v>0</v>
      </c>
      <c r="V127" s="249">
        <v>0</v>
      </c>
      <c r="W127" s="250">
        <v>0</v>
      </c>
      <c r="X127" s="210">
        <v>0</v>
      </c>
      <c r="Y127" s="250">
        <v>0</v>
      </c>
      <c r="Z127" s="210"/>
      <c r="AA127" s="250">
        <v>1</v>
      </c>
      <c r="AB127" s="214">
        <v>450</v>
      </c>
    </row>
    <row r="128" spans="1:28" ht="15.75" customHeight="1" x14ac:dyDescent="0.2">
      <c r="A128" s="252">
        <v>21101</v>
      </c>
      <c r="B128" s="210"/>
      <c r="C128" s="254" t="s">
        <v>267</v>
      </c>
      <c r="D128" s="210"/>
      <c r="E128" s="252">
        <v>100</v>
      </c>
      <c r="F128" s="214">
        <v>1.5</v>
      </c>
      <c r="G128" s="214">
        <v>150</v>
      </c>
      <c r="H128" s="210"/>
      <c r="I128" s="211">
        <v>1518</v>
      </c>
      <c r="J128" s="171">
        <v>0</v>
      </c>
      <c r="K128" s="171">
        <f t="shared" si="3"/>
        <v>1518</v>
      </c>
      <c r="L128" s="210">
        <v>45</v>
      </c>
      <c r="M128" s="250">
        <v>10</v>
      </c>
      <c r="N128" s="210"/>
      <c r="O128" s="250">
        <v>0</v>
      </c>
      <c r="P128" s="249"/>
      <c r="Q128" s="250">
        <v>10</v>
      </c>
      <c r="R128" s="210">
        <v>10</v>
      </c>
      <c r="S128" s="250">
        <v>0</v>
      </c>
      <c r="T128" s="210"/>
      <c r="U128" s="250">
        <v>45</v>
      </c>
      <c r="V128" s="249">
        <v>45</v>
      </c>
      <c r="W128" s="250">
        <v>0</v>
      </c>
      <c r="X128" s="210">
        <v>45</v>
      </c>
      <c r="Y128" s="250">
        <v>0</v>
      </c>
      <c r="Z128" s="210"/>
      <c r="AA128" s="250">
        <v>0</v>
      </c>
      <c r="AB128" s="214">
        <v>150</v>
      </c>
    </row>
    <row r="129" spans="1:28" ht="15.75" customHeight="1" x14ac:dyDescent="0.2">
      <c r="A129" s="252">
        <v>21101</v>
      </c>
      <c r="B129" s="210"/>
      <c r="C129" s="254" t="s">
        <v>268</v>
      </c>
      <c r="D129" s="210"/>
      <c r="E129" s="252">
        <v>239</v>
      </c>
      <c r="F129" s="214">
        <v>1.5</v>
      </c>
      <c r="G129" s="214">
        <v>358.5</v>
      </c>
      <c r="H129" s="210"/>
      <c r="I129" s="211">
        <v>84</v>
      </c>
      <c r="J129" s="171">
        <v>10</v>
      </c>
      <c r="K129" s="171">
        <f t="shared" si="3"/>
        <v>94</v>
      </c>
      <c r="L129" s="210">
        <v>88</v>
      </c>
      <c r="M129" s="250">
        <v>20</v>
      </c>
      <c r="N129" s="210"/>
      <c r="O129" s="250">
        <v>20</v>
      </c>
      <c r="P129" s="249"/>
      <c r="Q129" s="250">
        <v>63</v>
      </c>
      <c r="R129" s="210">
        <v>63</v>
      </c>
      <c r="S129" s="250">
        <v>0</v>
      </c>
      <c r="T129" s="210"/>
      <c r="U129" s="250">
        <v>40</v>
      </c>
      <c r="V129" s="249">
        <v>65</v>
      </c>
      <c r="W129" s="250">
        <v>25</v>
      </c>
      <c r="X129" s="210">
        <v>65</v>
      </c>
      <c r="Y129" s="250">
        <v>20</v>
      </c>
      <c r="Z129" s="210"/>
      <c r="AA129" s="250">
        <v>23</v>
      </c>
      <c r="AB129" s="214">
        <v>358.5</v>
      </c>
    </row>
    <row r="130" spans="1:28" ht="15.75" customHeight="1" x14ac:dyDescent="0.2">
      <c r="A130" s="252">
        <v>21101</v>
      </c>
      <c r="B130" s="210"/>
      <c r="C130" s="254" t="s">
        <v>750</v>
      </c>
      <c r="D130" s="210"/>
      <c r="E130" s="252">
        <v>204</v>
      </c>
      <c r="F130" s="214">
        <v>50.5</v>
      </c>
      <c r="G130" s="214">
        <v>10302</v>
      </c>
      <c r="H130" s="210"/>
      <c r="I130" s="211">
        <v>936</v>
      </c>
      <c r="J130" s="171">
        <v>5</v>
      </c>
      <c r="K130" s="171">
        <f t="shared" si="3"/>
        <v>941</v>
      </c>
      <c r="L130" s="210">
        <v>102</v>
      </c>
      <c r="M130" s="250">
        <v>0</v>
      </c>
      <c r="N130" s="210"/>
      <c r="O130" s="250">
        <v>0</v>
      </c>
      <c r="P130" s="249"/>
      <c r="Q130" s="250">
        <v>0</v>
      </c>
      <c r="R130" s="210">
        <v>0</v>
      </c>
      <c r="S130" s="250">
        <v>0</v>
      </c>
      <c r="T130" s="210"/>
      <c r="U130" s="250">
        <v>101</v>
      </c>
      <c r="V130" s="249">
        <v>102</v>
      </c>
      <c r="W130" s="250">
        <v>1</v>
      </c>
      <c r="X130" s="210">
        <v>102</v>
      </c>
      <c r="Y130" s="250">
        <v>0</v>
      </c>
      <c r="Z130" s="210"/>
      <c r="AA130" s="250">
        <v>0</v>
      </c>
      <c r="AB130" s="214">
        <v>10302</v>
      </c>
    </row>
    <row r="131" spans="1:28" ht="15.75" customHeight="1" x14ac:dyDescent="0.2">
      <c r="A131" s="252">
        <v>21101</v>
      </c>
      <c r="B131" s="210"/>
      <c r="C131" s="254" t="s">
        <v>269</v>
      </c>
      <c r="D131" s="210"/>
      <c r="E131" s="252">
        <v>260</v>
      </c>
      <c r="F131" s="214">
        <v>2</v>
      </c>
      <c r="G131" s="214">
        <v>520</v>
      </c>
      <c r="H131" s="210"/>
      <c r="I131" s="211">
        <v>162</v>
      </c>
      <c r="J131" s="171">
        <v>0</v>
      </c>
      <c r="K131" s="171">
        <f t="shared" si="3"/>
        <v>162</v>
      </c>
      <c r="L131" s="210">
        <v>85</v>
      </c>
      <c r="M131" s="250">
        <v>20</v>
      </c>
      <c r="N131" s="210"/>
      <c r="O131" s="250">
        <v>20</v>
      </c>
      <c r="P131" s="249"/>
      <c r="Q131" s="250">
        <v>60</v>
      </c>
      <c r="R131" s="210">
        <v>60</v>
      </c>
      <c r="S131" s="250">
        <v>0</v>
      </c>
      <c r="T131" s="210"/>
      <c r="U131" s="250">
        <v>30</v>
      </c>
      <c r="V131" s="249">
        <v>55</v>
      </c>
      <c r="W131" s="250">
        <v>25</v>
      </c>
      <c r="X131" s="210">
        <v>55</v>
      </c>
      <c r="Y131" s="250">
        <v>20</v>
      </c>
      <c r="Z131" s="210"/>
      <c r="AA131" s="250">
        <v>60</v>
      </c>
      <c r="AB131" s="214">
        <v>520</v>
      </c>
    </row>
    <row r="132" spans="1:28" ht="15.75" customHeight="1" x14ac:dyDescent="0.2">
      <c r="A132" s="252">
        <v>21101</v>
      </c>
      <c r="B132" s="210"/>
      <c r="C132" s="254" t="s">
        <v>270</v>
      </c>
      <c r="D132" s="210"/>
      <c r="E132" s="252">
        <v>24</v>
      </c>
      <c r="F132" s="214">
        <v>1.1000000000000001</v>
      </c>
      <c r="G132" s="214">
        <v>26.4</v>
      </c>
      <c r="H132" s="210"/>
      <c r="I132" s="211">
        <v>44</v>
      </c>
      <c r="J132" s="171">
        <v>0</v>
      </c>
      <c r="K132" s="171">
        <f t="shared" si="3"/>
        <v>44</v>
      </c>
      <c r="L132" s="210">
        <v>6</v>
      </c>
      <c r="M132" s="250">
        <v>2</v>
      </c>
      <c r="N132" s="210"/>
      <c r="O132" s="250">
        <v>2</v>
      </c>
      <c r="P132" s="249"/>
      <c r="Q132" s="250">
        <v>6</v>
      </c>
      <c r="R132" s="210">
        <v>6</v>
      </c>
      <c r="S132" s="250">
        <v>2</v>
      </c>
      <c r="T132" s="210"/>
      <c r="U132" s="250">
        <v>2</v>
      </c>
      <c r="V132" s="249">
        <v>6</v>
      </c>
      <c r="W132" s="250">
        <v>2</v>
      </c>
      <c r="X132" s="210">
        <v>6</v>
      </c>
      <c r="Y132" s="250">
        <v>2</v>
      </c>
      <c r="Z132" s="210"/>
      <c r="AA132" s="250">
        <v>6</v>
      </c>
      <c r="AB132" s="214">
        <v>26.4</v>
      </c>
    </row>
    <row r="133" spans="1:28" ht="15.75" customHeight="1" x14ac:dyDescent="0.2">
      <c r="A133" s="252">
        <v>21101</v>
      </c>
      <c r="B133" s="210"/>
      <c r="C133" s="254" t="s">
        <v>271</v>
      </c>
      <c r="D133" s="210"/>
      <c r="E133" s="252">
        <v>6</v>
      </c>
      <c r="F133" s="214">
        <v>24</v>
      </c>
      <c r="G133" s="214">
        <v>144</v>
      </c>
      <c r="H133" s="210"/>
      <c r="I133" s="211">
        <v>200</v>
      </c>
      <c r="J133" s="171">
        <v>0</v>
      </c>
      <c r="K133" s="171">
        <f t="shared" si="3"/>
        <v>200</v>
      </c>
      <c r="L133" s="210">
        <v>3</v>
      </c>
      <c r="M133" s="250">
        <v>0</v>
      </c>
      <c r="N133" s="210"/>
      <c r="O133" s="250">
        <v>0</v>
      </c>
      <c r="P133" s="249"/>
      <c r="Q133" s="250">
        <v>0</v>
      </c>
      <c r="R133" s="210">
        <v>0</v>
      </c>
      <c r="S133" s="250">
        <v>0</v>
      </c>
      <c r="T133" s="210"/>
      <c r="U133" s="250">
        <v>3</v>
      </c>
      <c r="V133" s="249">
        <v>3</v>
      </c>
      <c r="W133" s="250">
        <v>0</v>
      </c>
      <c r="X133" s="210">
        <v>3</v>
      </c>
      <c r="Y133" s="250">
        <v>0</v>
      </c>
      <c r="Z133" s="210"/>
      <c r="AA133" s="250">
        <v>0</v>
      </c>
      <c r="AB133" s="214">
        <v>144</v>
      </c>
    </row>
    <row r="134" spans="1:28" ht="15.75" customHeight="1" x14ac:dyDescent="0.2">
      <c r="A134" s="252">
        <v>21101</v>
      </c>
      <c r="B134" s="210"/>
      <c r="C134" s="254" t="s">
        <v>272</v>
      </c>
      <c r="D134" s="210"/>
      <c r="E134" s="252">
        <v>2</v>
      </c>
      <c r="F134" s="214">
        <v>253</v>
      </c>
      <c r="G134" s="214">
        <v>506</v>
      </c>
      <c r="H134" s="210"/>
      <c r="I134" s="210"/>
      <c r="J134" s="171">
        <v>1</v>
      </c>
      <c r="K134" s="171">
        <f t="shared" si="3"/>
        <v>1</v>
      </c>
      <c r="L134" s="210">
        <v>2</v>
      </c>
      <c r="M134" s="250">
        <v>0</v>
      </c>
      <c r="N134" s="210"/>
      <c r="O134" s="250">
        <v>0</v>
      </c>
      <c r="P134" s="249"/>
      <c r="Q134" s="250">
        <v>0</v>
      </c>
      <c r="R134" s="210">
        <v>0</v>
      </c>
      <c r="S134" s="250">
        <v>0</v>
      </c>
      <c r="T134" s="210"/>
      <c r="U134" s="250">
        <v>0</v>
      </c>
      <c r="V134" s="249">
        <v>0</v>
      </c>
      <c r="W134" s="250">
        <v>0</v>
      </c>
      <c r="X134" s="210">
        <v>0</v>
      </c>
      <c r="Y134" s="250">
        <v>0</v>
      </c>
      <c r="Z134" s="210"/>
      <c r="AA134" s="250">
        <v>0</v>
      </c>
      <c r="AB134" s="214">
        <v>506</v>
      </c>
    </row>
    <row r="135" spans="1:28" ht="15.75" customHeight="1" x14ac:dyDescent="0.2">
      <c r="A135" s="252">
        <v>21101</v>
      </c>
      <c r="B135" s="210"/>
      <c r="C135" s="254" t="s">
        <v>273</v>
      </c>
      <c r="D135" s="210"/>
      <c r="E135" s="252">
        <v>3</v>
      </c>
      <c r="F135" s="214">
        <v>42</v>
      </c>
      <c r="G135" s="214">
        <v>126</v>
      </c>
      <c r="H135" s="212">
        <f t="shared" ref="H135:K135" si="4">SUM(H7:H134)</f>
        <v>0</v>
      </c>
      <c r="I135" s="212">
        <f t="shared" si="4"/>
        <v>325751.80000000005</v>
      </c>
      <c r="J135" s="212">
        <f t="shared" si="4"/>
        <v>2845</v>
      </c>
      <c r="K135" s="212">
        <f t="shared" si="4"/>
        <v>328596.80000000005</v>
      </c>
      <c r="L135" s="210">
        <v>2</v>
      </c>
      <c r="M135" s="250">
        <v>0</v>
      </c>
      <c r="N135" s="210"/>
      <c r="O135" s="250">
        <v>0</v>
      </c>
      <c r="P135" s="249"/>
      <c r="Q135" s="250">
        <v>0</v>
      </c>
      <c r="R135" s="210">
        <v>0</v>
      </c>
      <c r="S135" s="250">
        <v>0</v>
      </c>
      <c r="T135" s="210"/>
      <c r="U135" s="250">
        <v>1</v>
      </c>
      <c r="V135" s="249">
        <v>1</v>
      </c>
      <c r="W135" s="250">
        <v>0</v>
      </c>
      <c r="X135" s="210">
        <v>1</v>
      </c>
      <c r="Y135" s="250">
        <v>0</v>
      </c>
      <c r="Z135" s="210"/>
      <c r="AA135" s="250">
        <v>0</v>
      </c>
      <c r="AB135" s="214">
        <v>126</v>
      </c>
    </row>
    <row r="136" spans="1:28" ht="15.75" customHeight="1" x14ac:dyDescent="0.2">
      <c r="A136" s="252">
        <v>21101</v>
      </c>
      <c r="B136" s="210"/>
      <c r="C136" s="254" t="s">
        <v>274</v>
      </c>
      <c r="D136" s="210"/>
      <c r="E136" s="252">
        <v>51</v>
      </c>
      <c r="F136" s="214">
        <v>24</v>
      </c>
      <c r="G136" s="214">
        <v>1224</v>
      </c>
      <c r="H136" s="210"/>
      <c r="I136" s="210"/>
      <c r="J136" s="171">
        <v>2</v>
      </c>
      <c r="K136" s="171">
        <f t="shared" ref="K136:K137" si="5">SUM(H136:J136)</f>
        <v>2</v>
      </c>
      <c r="L136" s="210">
        <v>24</v>
      </c>
      <c r="M136" s="250">
        <v>1</v>
      </c>
      <c r="N136" s="210"/>
      <c r="O136" s="250">
        <v>4</v>
      </c>
      <c r="P136" s="249"/>
      <c r="Q136" s="250">
        <v>7</v>
      </c>
      <c r="R136" s="210">
        <v>7</v>
      </c>
      <c r="S136" s="250">
        <v>0</v>
      </c>
      <c r="T136" s="210"/>
      <c r="U136" s="250">
        <v>13</v>
      </c>
      <c r="V136" s="249">
        <v>15</v>
      </c>
      <c r="W136" s="250">
        <v>2</v>
      </c>
      <c r="X136" s="210">
        <v>15</v>
      </c>
      <c r="Y136" s="250">
        <v>4</v>
      </c>
      <c r="Z136" s="210"/>
      <c r="AA136" s="250">
        <v>5</v>
      </c>
      <c r="AB136" s="214">
        <v>1224</v>
      </c>
    </row>
    <row r="137" spans="1:28" ht="15.75" customHeight="1" x14ac:dyDescent="0.2">
      <c r="A137" s="252">
        <v>21101</v>
      </c>
      <c r="B137" s="210"/>
      <c r="C137" s="254" t="s">
        <v>275</v>
      </c>
      <c r="D137" s="210"/>
      <c r="E137" s="252">
        <v>4</v>
      </c>
      <c r="F137" s="214">
        <v>18</v>
      </c>
      <c r="G137" s="214">
        <v>72</v>
      </c>
      <c r="H137" s="210"/>
      <c r="I137" s="210"/>
      <c r="J137" s="171">
        <v>0</v>
      </c>
      <c r="K137" s="171">
        <f t="shared" si="5"/>
        <v>0</v>
      </c>
      <c r="L137" s="210">
        <v>2</v>
      </c>
      <c r="M137" s="250">
        <v>0</v>
      </c>
      <c r="N137" s="210"/>
      <c r="O137" s="250">
        <v>0</v>
      </c>
      <c r="P137" s="249"/>
      <c r="Q137" s="250">
        <v>0</v>
      </c>
      <c r="R137" s="210">
        <v>0</v>
      </c>
      <c r="S137" s="250">
        <v>0</v>
      </c>
      <c r="T137" s="210"/>
      <c r="U137" s="250">
        <v>1</v>
      </c>
      <c r="V137" s="249">
        <v>2</v>
      </c>
      <c r="W137" s="250">
        <v>1</v>
      </c>
      <c r="X137" s="210">
        <v>2</v>
      </c>
      <c r="Y137" s="250">
        <v>0</v>
      </c>
      <c r="Z137" s="210"/>
      <c r="AA137" s="250">
        <v>0</v>
      </c>
      <c r="AB137" s="214">
        <v>72</v>
      </c>
    </row>
    <row r="138" spans="1:28" ht="15.75" customHeight="1" x14ac:dyDescent="0.2">
      <c r="A138" s="252">
        <v>21101</v>
      </c>
      <c r="B138" s="210"/>
      <c r="C138" s="254" t="s">
        <v>276</v>
      </c>
      <c r="D138" s="210"/>
      <c r="E138" s="252">
        <v>3</v>
      </c>
      <c r="F138" s="214">
        <v>22</v>
      </c>
      <c r="G138" s="214">
        <v>66</v>
      </c>
      <c r="H138" s="210"/>
      <c r="I138" s="211">
        <v>1800</v>
      </c>
      <c r="L138" s="210">
        <v>2</v>
      </c>
      <c r="M138" s="250">
        <v>0</v>
      </c>
      <c r="N138" s="210"/>
      <c r="O138" s="250">
        <v>0</v>
      </c>
      <c r="P138" s="249"/>
      <c r="Q138" s="250">
        <v>0</v>
      </c>
      <c r="R138" s="210">
        <v>0</v>
      </c>
      <c r="S138" s="250">
        <v>0</v>
      </c>
      <c r="T138" s="210"/>
      <c r="U138" s="250">
        <v>0</v>
      </c>
      <c r="V138" s="249">
        <v>1</v>
      </c>
      <c r="W138" s="250">
        <v>1</v>
      </c>
      <c r="X138" s="210">
        <v>1</v>
      </c>
      <c r="Y138" s="250">
        <v>0</v>
      </c>
      <c r="Z138" s="210"/>
      <c r="AA138" s="250">
        <v>0</v>
      </c>
      <c r="AB138" s="214">
        <v>66</v>
      </c>
    </row>
    <row r="139" spans="1:28" ht="15.75" customHeight="1" x14ac:dyDescent="0.2">
      <c r="A139" s="252">
        <v>21101</v>
      </c>
      <c r="B139" s="210"/>
      <c r="C139" s="254" t="s">
        <v>277</v>
      </c>
      <c r="D139" s="210"/>
      <c r="E139" s="252">
        <v>6</v>
      </c>
      <c r="F139" s="214">
        <v>50</v>
      </c>
      <c r="G139" s="214">
        <v>300</v>
      </c>
      <c r="H139" s="210"/>
      <c r="I139" s="211">
        <v>16115</v>
      </c>
      <c r="J139" s="169">
        <f t="shared" ref="J139:K139" si="6">SUM(J7:J137)</f>
        <v>5692</v>
      </c>
      <c r="K139" s="169">
        <f t="shared" si="6"/>
        <v>657195.60000000009</v>
      </c>
      <c r="L139" s="210">
        <v>3</v>
      </c>
      <c r="M139" s="250">
        <v>0</v>
      </c>
      <c r="N139" s="210"/>
      <c r="O139" s="250">
        <v>0</v>
      </c>
      <c r="P139" s="249"/>
      <c r="Q139" s="250">
        <v>0</v>
      </c>
      <c r="R139" s="210">
        <v>0</v>
      </c>
      <c r="S139" s="250">
        <v>0</v>
      </c>
      <c r="T139" s="210"/>
      <c r="U139" s="250">
        <v>2</v>
      </c>
      <c r="V139" s="249">
        <v>3</v>
      </c>
      <c r="W139" s="250">
        <v>1</v>
      </c>
      <c r="X139" s="210">
        <v>3</v>
      </c>
      <c r="Y139" s="250">
        <v>0</v>
      </c>
      <c r="Z139" s="210"/>
      <c r="AA139" s="250">
        <v>0</v>
      </c>
      <c r="AB139" s="214">
        <v>300</v>
      </c>
    </row>
    <row r="140" spans="1:28" ht="15.75" customHeight="1" x14ac:dyDescent="0.2">
      <c r="A140" s="252">
        <v>21101</v>
      </c>
      <c r="B140" s="210"/>
      <c r="C140" s="254" t="s">
        <v>927</v>
      </c>
      <c r="D140" s="210"/>
      <c r="E140" s="252">
        <v>6</v>
      </c>
      <c r="F140" s="214">
        <v>1800</v>
      </c>
      <c r="G140" s="214">
        <v>10800</v>
      </c>
      <c r="H140" s="210"/>
      <c r="I140" s="211">
        <v>2280</v>
      </c>
      <c r="L140" s="210">
        <v>1</v>
      </c>
      <c r="M140" s="250">
        <v>0</v>
      </c>
      <c r="N140" s="210"/>
      <c r="O140" s="250">
        <v>0</v>
      </c>
      <c r="P140" s="249"/>
      <c r="Q140" s="250">
        <v>2</v>
      </c>
      <c r="R140" s="210">
        <v>2</v>
      </c>
      <c r="S140" s="250">
        <v>0</v>
      </c>
      <c r="T140" s="210"/>
      <c r="U140" s="250">
        <v>1</v>
      </c>
      <c r="V140" s="249">
        <v>1</v>
      </c>
      <c r="W140" s="250">
        <v>0</v>
      </c>
      <c r="X140" s="210">
        <v>1</v>
      </c>
      <c r="Y140" s="250">
        <v>0</v>
      </c>
      <c r="Z140" s="210"/>
      <c r="AA140" s="250">
        <v>2</v>
      </c>
      <c r="AB140" s="214">
        <v>10800</v>
      </c>
    </row>
    <row r="141" spans="1:28" ht="15.75" customHeight="1" x14ac:dyDescent="0.2">
      <c r="A141" s="210"/>
      <c r="B141" s="210"/>
      <c r="C141" s="210"/>
      <c r="D141" s="210"/>
      <c r="E141" s="210"/>
      <c r="F141" s="210"/>
      <c r="G141" s="210"/>
      <c r="H141" s="210"/>
      <c r="I141" s="211">
        <v>17536</v>
      </c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</row>
    <row r="142" spans="1:28" ht="15.75" customHeight="1" x14ac:dyDescent="0.2">
      <c r="A142" s="255" t="s">
        <v>928</v>
      </c>
      <c r="B142" s="210"/>
      <c r="C142" s="215"/>
      <c r="D142" s="210"/>
      <c r="E142" s="253"/>
      <c r="F142" s="253"/>
      <c r="G142" s="215">
        <v>594542.30000000005</v>
      </c>
      <c r="H142" s="210"/>
      <c r="I142" s="211">
        <v>6880</v>
      </c>
      <c r="J142" s="171">
        <v>0</v>
      </c>
      <c r="K142" s="171">
        <f t="shared" ref="K142:K147" si="7">SUM(H142:J142)</f>
        <v>6880</v>
      </c>
      <c r="L142" s="210">
        <v>10427</v>
      </c>
      <c r="M142" s="215">
        <v>1420</v>
      </c>
      <c r="N142" s="210"/>
      <c r="O142" s="215">
        <v>669</v>
      </c>
      <c r="P142" s="249"/>
      <c r="Q142" s="215">
        <v>2754</v>
      </c>
      <c r="R142" s="210">
        <v>2754</v>
      </c>
      <c r="S142" s="215">
        <v>184</v>
      </c>
      <c r="T142" s="210"/>
      <c r="U142" s="215">
        <v>5327</v>
      </c>
      <c r="V142" s="249">
        <v>8330</v>
      </c>
      <c r="W142" s="215">
        <v>2819</v>
      </c>
      <c r="X142" s="210">
        <v>8330</v>
      </c>
      <c r="Y142" s="215">
        <v>3508</v>
      </c>
      <c r="Z142" s="210"/>
      <c r="AA142" s="215">
        <v>3965</v>
      </c>
      <c r="AB142" s="215">
        <v>594542.30000000005</v>
      </c>
    </row>
    <row r="143" spans="1:28" ht="15.75" customHeight="1" x14ac:dyDescent="0.2">
      <c r="A143" s="210"/>
      <c r="B143" s="210"/>
      <c r="C143" s="210"/>
      <c r="D143" s="210"/>
      <c r="E143" s="210"/>
      <c r="F143" s="210"/>
      <c r="G143" s="210"/>
      <c r="H143" s="210"/>
      <c r="I143" s="211">
        <v>2208</v>
      </c>
      <c r="J143" s="171">
        <v>0</v>
      </c>
      <c r="K143" s="171">
        <f t="shared" si="7"/>
        <v>2208</v>
      </c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</row>
    <row r="144" spans="1:28" ht="15.75" customHeight="1" x14ac:dyDescent="0.2">
      <c r="A144" s="255" t="s">
        <v>278</v>
      </c>
      <c r="B144" s="210"/>
      <c r="C144" s="210"/>
      <c r="D144" s="210"/>
      <c r="E144" s="210"/>
      <c r="F144" s="210"/>
      <c r="G144" s="210"/>
      <c r="H144" s="210"/>
      <c r="I144" s="210"/>
      <c r="J144" s="171">
        <v>1</v>
      </c>
      <c r="K144" s="171">
        <f t="shared" si="7"/>
        <v>1</v>
      </c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</row>
    <row r="145" spans="1:28" ht="15.75" customHeight="1" x14ac:dyDescent="0.2">
      <c r="A145" s="252">
        <v>21201</v>
      </c>
      <c r="B145" s="210"/>
      <c r="C145" s="254" t="s">
        <v>929</v>
      </c>
      <c r="D145" s="210"/>
      <c r="E145" s="252">
        <v>2</v>
      </c>
      <c r="F145" s="214">
        <v>959.1</v>
      </c>
      <c r="G145" s="214">
        <v>1918.2</v>
      </c>
      <c r="H145" s="212">
        <f t="shared" ref="H145:K145" si="8">SUM(H138:H144)</f>
        <v>0</v>
      </c>
      <c r="I145" s="212">
        <f t="shared" si="8"/>
        <v>46819</v>
      </c>
      <c r="J145" s="212">
        <f t="shared" si="8"/>
        <v>5693</v>
      </c>
      <c r="K145" s="212">
        <f t="shared" si="8"/>
        <v>666284.60000000009</v>
      </c>
      <c r="L145" s="210">
        <v>1</v>
      </c>
      <c r="M145" s="250">
        <v>0</v>
      </c>
      <c r="N145" s="210"/>
      <c r="O145" s="250">
        <v>0</v>
      </c>
      <c r="P145" s="249"/>
      <c r="Q145" s="250">
        <v>0</v>
      </c>
      <c r="R145" s="210">
        <v>0</v>
      </c>
      <c r="S145" s="250">
        <v>0</v>
      </c>
      <c r="T145" s="210"/>
      <c r="U145" s="250">
        <v>1</v>
      </c>
      <c r="V145" s="249">
        <v>1</v>
      </c>
      <c r="W145" s="250">
        <v>0</v>
      </c>
      <c r="X145" s="210">
        <v>1</v>
      </c>
      <c r="Y145" s="250">
        <v>0</v>
      </c>
      <c r="Z145" s="210"/>
      <c r="AA145" s="250">
        <v>0</v>
      </c>
      <c r="AB145" s="214">
        <v>1918.2</v>
      </c>
    </row>
    <row r="146" spans="1:28" ht="15.75" customHeight="1" x14ac:dyDescent="0.2">
      <c r="A146" s="252">
        <v>21201</v>
      </c>
      <c r="B146" s="210"/>
      <c r="C146" s="254" t="s">
        <v>930</v>
      </c>
      <c r="D146" s="210"/>
      <c r="E146" s="252">
        <v>2</v>
      </c>
      <c r="F146" s="214">
        <v>1710</v>
      </c>
      <c r="G146" s="214">
        <v>3420</v>
      </c>
      <c r="H146" s="210"/>
      <c r="I146" s="210"/>
      <c r="J146" s="171">
        <v>0</v>
      </c>
      <c r="K146" s="171">
        <f t="shared" si="7"/>
        <v>0</v>
      </c>
      <c r="L146" s="210">
        <v>1</v>
      </c>
      <c r="M146" s="250">
        <v>0</v>
      </c>
      <c r="N146" s="210"/>
      <c r="O146" s="250">
        <v>0</v>
      </c>
      <c r="P146" s="249"/>
      <c r="Q146" s="250">
        <v>0</v>
      </c>
      <c r="R146" s="210">
        <v>0</v>
      </c>
      <c r="S146" s="250">
        <v>0</v>
      </c>
      <c r="T146" s="210"/>
      <c r="U146" s="250">
        <v>1</v>
      </c>
      <c r="V146" s="249">
        <v>1</v>
      </c>
      <c r="W146" s="250">
        <v>0</v>
      </c>
      <c r="X146" s="210">
        <v>1</v>
      </c>
      <c r="Y146" s="250">
        <v>0</v>
      </c>
      <c r="Z146" s="210"/>
      <c r="AA146" s="250">
        <v>0</v>
      </c>
      <c r="AB146" s="214">
        <v>3420</v>
      </c>
    </row>
    <row r="147" spans="1:28" ht="15.75" customHeight="1" x14ac:dyDescent="0.2">
      <c r="A147" s="252">
        <v>21201</v>
      </c>
      <c r="B147" s="210"/>
      <c r="C147" s="254" t="s">
        <v>931</v>
      </c>
      <c r="D147" s="210"/>
      <c r="E147" s="252">
        <v>2</v>
      </c>
      <c r="F147" s="214">
        <v>1710</v>
      </c>
      <c r="G147" s="214">
        <v>3420</v>
      </c>
      <c r="H147" s="210"/>
      <c r="I147" s="210"/>
      <c r="J147" s="171">
        <v>0</v>
      </c>
      <c r="K147" s="171">
        <f t="shared" si="7"/>
        <v>0</v>
      </c>
      <c r="L147" s="210">
        <v>1</v>
      </c>
      <c r="M147" s="250">
        <v>0</v>
      </c>
      <c r="N147" s="210"/>
      <c r="O147" s="250">
        <v>0</v>
      </c>
      <c r="P147" s="249"/>
      <c r="Q147" s="250">
        <v>0</v>
      </c>
      <c r="R147" s="210">
        <v>0</v>
      </c>
      <c r="S147" s="250">
        <v>0</v>
      </c>
      <c r="T147" s="210"/>
      <c r="U147" s="250">
        <v>1</v>
      </c>
      <c r="V147" s="249">
        <v>1</v>
      </c>
      <c r="W147" s="250">
        <v>0</v>
      </c>
      <c r="X147" s="210">
        <v>1</v>
      </c>
      <c r="Y147" s="250">
        <v>0</v>
      </c>
      <c r="Z147" s="210"/>
      <c r="AA147" s="250">
        <v>0</v>
      </c>
      <c r="AB147" s="214">
        <v>3420</v>
      </c>
    </row>
    <row r="148" spans="1:28" ht="15.75" customHeight="1" x14ac:dyDescent="0.2">
      <c r="A148" s="252">
        <v>21201</v>
      </c>
      <c r="B148" s="210"/>
      <c r="C148" s="254" t="s">
        <v>932</v>
      </c>
      <c r="D148" s="210"/>
      <c r="E148" s="252">
        <v>2</v>
      </c>
      <c r="F148" s="214">
        <v>1710</v>
      </c>
      <c r="G148" s="214">
        <v>3420</v>
      </c>
      <c r="H148" s="210"/>
      <c r="I148" s="211">
        <v>26400</v>
      </c>
      <c r="L148" s="210">
        <v>1</v>
      </c>
      <c r="M148" s="250">
        <v>0</v>
      </c>
      <c r="N148" s="210"/>
      <c r="O148" s="250">
        <v>0</v>
      </c>
      <c r="P148" s="249"/>
      <c r="Q148" s="250">
        <v>0</v>
      </c>
      <c r="R148" s="210">
        <v>0</v>
      </c>
      <c r="S148" s="250">
        <v>0</v>
      </c>
      <c r="T148" s="210"/>
      <c r="U148" s="250">
        <v>1</v>
      </c>
      <c r="V148" s="249">
        <v>1</v>
      </c>
      <c r="W148" s="250">
        <v>0</v>
      </c>
      <c r="X148" s="210">
        <v>1</v>
      </c>
      <c r="Y148" s="250">
        <v>0</v>
      </c>
      <c r="Z148" s="210"/>
      <c r="AA148" s="250">
        <v>0</v>
      </c>
      <c r="AB148" s="214">
        <v>3420</v>
      </c>
    </row>
    <row r="149" spans="1:28" ht="15.75" customHeight="1" x14ac:dyDescent="0.2">
      <c r="A149" s="252">
        <v>21201</v>
      </c>
      <c r="B149" s="210"/>
      <c r="C149" s="254" t="s">
        <v>933</v>
      </c>
      <c r="D149" s="210"/>
      <c r="E149" s="252">
        <v>2</v>
      </c>
      <c r="F149" s="214">
        <v>1710</v>
      </c>
      <c r="G149" s="214">
        <v>3420</v>
      </c>
      <c r="H149" s="210"/>
      <c r="I149" s="211">
        <v>280000</v>
      </c>
      <c r="J149" s="169">
        <f t="shared" ref="J149:K149" si="9">SUM(J142:J147)</f>
        <v>5694</v>
      </c>
      <c r="K149" s="169">
        <f t="shared" si="9"/>
        <v>675373.60000000009</v>
      </c>
      <c r="L149" s="210">
        <v>1</v>
      </c>
      <c r="M149" s="250">
        <v>0</v>
      </c>
      <c r="N149" s="210"/>
      <c r="O149" s="250">
        <v>0</v>
      </c>
      <c r="P149" s="249"/>
      <c r="Q149" s="250">
        <v>0</v>
      </c>
      <c r="R149" s="210">
        <v>0</v>
      </c>
      <c r="S149" s="250">
        <v>0</v>
      </c>
      <c r="T149" s="210"/>
      <c r="U149" s="250">
        <v>1</v>
      </c>
      <c r="V149" s="249">
        <v>1</v>
      </c>
      <c r="W149" s="250">
        <v>0</v>
      </c>
      <c r="X149" s="210">
        <v>1</v>
      </c>
      <c r="Y149" s="250">
        <v>0</v>
      </c>
      <c r="Z149" s="210"/>
      <c r="AA149" s="250">
        <v>0</v>
      </c>
      <c r="AB149" s="214">
        <v>3420</v>
      </c>
    </row>
    <row r="150" spans="1:28" ht="15.75" customHeight="1" x14ac:dyDescent="0.2">
      <c r="A150" s="252">
        <v>21201</v>
      </c>
      <c r="B150" s="210"/>
      <c r="C150" s="254" t="s">
        <v>279</v>
      </c>
      <c r="D150" s="210"/>
      <c r="E150" s="252">
        <v>12</v>
      </c>
      <c r="F150" s="214">
        <v>150</v>
      </c>
      <c r="G150" s="214">
        <v>1800</v>
      </c>
      <c r="H150" s="210"/>
      <c r="I150" s="210"/>
      <c r="L150" s="210">
        <v>5</v>
      </c>
      <c r="M150" s="250">
        <v>0</v>
      </c>
      <c r="N150" s="210"/>
      <c r="O150" s="250">
        <v>0</v>
      </c>
      <c r="P150" s="249"/>
      <c r="Q150" s="250">
        <v>1</v>
      </c>
      <c r="R150" s="210">
        <v>1</v>
      </c>
      <c r="S150" s="250">
        <v>0</v>
      </c>
      <c r="T150" s="210"/>
      <c r="U150" s="250">
        <v>5</v>
      </c>
      <c r="V150" s="249">
        <v>5</v>
      </c>
      <c r="W150" s="250">
        <v>0</v>
      </c>
      <c r="X150" s="210">
        <v>5</v>
      </c>
      <c r="Y150" s="250">
        <v>0</v>
      </c>
      <c r="Z150" s="210"/>
      <c r="AA150" s="250">
        <v>1</v>
      </c>
      <c r="AB150" s="214">
        <v>1800</v>
      </c>
    </row>
    <row r="151" spans="1:28" ht="15.75" customHeight="1" x14ac:dyDescent="0.2">
      <c r="A151" s="252">
        <v>21201</v>
      </c>
      <c r="B151" s="210"/>
      <c r="C151" s="254" t="s">
        <v>751</v>
      </c>
      <c r="D151" s="210"/>
      <c r="E151" s="252">
        <v>500</v>
      </c>
      <c r="F151" s="214">
        <v>32.229999999999997</v>
      </c>
      <c r="G151" s="214">
        <v>16115</v>
      </c>
      <c r="H151" s="212">
        <f t="shared" ref="H151:K151" si="10">SUM(H148:H150)</f>
        <v>0</v>
      </c>
      <c r="I151" s="212">
        <f t="shared" si="10"/>
        <v>306400</v>
      </c>
      <c r="J151" s="212">
        <f t="shared" si="10"/>
        <v>5694</v>
      </c>
      <c r="K151" s="212">
        <f t="shared" si="10"/>
        <v>675373.60000000009</v>
      </c>
      <c r="L151" s="210">
        <v>0</v>
      </c>
      <c r="M151" s="250">
        <v>0</v>
      </c>
      <c r="N151" s="210"/>
      <c r="O151" s="250">
        <v>0</v>
      </c>
      <c r="P151" s="249"/>
      <c r="Q151" s="250">
        <v>500</v>
      </c>
      <c r="R151" s="210">
        <v>500</v>
      </c>
      <c r="S151" s="250">
        <v>0</v>
      </c>
      <c r="T151" s="210"/>
      <c r="U151" s="250">
        <v>0</v>
      </c>
      <c r="V151" s="249">
        <v>0</v>
      </c>
      <c r="W151" s="250">
        <v>0</v>
      </c>
      <c r="X151" s="210">
        <v>0</v>
      </c>
      <c r="Y151" s="250">
        <v>0</v>
      </c>
      <c r="Z151" s="210"/>
      <c r="AA151" s="250">
        <v>0</v>
      </c>
      <c r="AB151" s="214">
        <v>16115</v>
      </c>
    </row>
    <row r="152" spans="1:28" ht="15.75" customHeight="1" x14ac:dyDescent="0.2">
      <c r="A152" s="252">
        <v>21201</v>
      </c>
      <c r="B152" s="210"/>
      <c r="C152" s="254" t="s">
        <v>280</v>
      </c>
      <c r="D152" s="210"/>
      <c r="E152" s="252">
        <v>11</v>
      </c>
      <c r="F152" s="214">
        <v>228</v>
      </c>
      <c r="G152" s="214">
        <v>2508</v>
      </c>
      <c r="H152" s="210"/>
      <c r="I152" s="210"/>
      <c r="L152" s="210">
        <v>3</v>
      </c>
      <c r="M152" s="250">
        <v>2</v>
      </c>
      <c r="N152" s="210"/>
      <c r="O152" s="250">
        <v>1</v>
      </c>
      <c r="P152" s="249"/>
      <c r="Q152" s="250">
        <v>4</v>
      </c>
      <c r="R152" s="210">
        <v>4</v>
      </c>
      <c r="S152" s="250">
        <v>0</v>
      </c>
      <c r="T152" s="210"/>
      <c r="U152" s="250">
        <v>1</v>
      </c>
      <c r="V152" s="249">
        <v>2</v>
      </c>
      <c r="W152" s="250">
        <v>1</v>
      </c>
      <c r="X152" s="210">
        <v>2</v>
      </c>
      <c r="Y152" s="250">
        <v>1</v>
      </c>
      <c r="Z152" s="210"/>
      <c r="AA152" s="250">
        <v>2</v>
      </c>
      <c r="AB152" s="214">
        <v>2508</v>
      </c>
    </row>
    <row r="153" spans="1:28" ht="15.75" customHeight="1" x14ac:dyDescent="0.2">
      <c r="A153" s="252">
        <v>21201</v>
      </c>
      <c r="B153" s="210"/>
      <c r="C153" s="254" t="s">
        <v>281</v>
      </c>
      <c r="D153" s="210"/>
      <c r="E153" s="252">
        <v>5</v>
      </c>
      <c r="F153" s="214">
        <v>2192</v>
      </c>
      <c r="G153" s="214">
        <v>10960</v>
      </c>
      <c r="H153" s="210"/>
      <c r="I153" s="210"/>
      <c r="J153" s="171">
        <v>2</v>
      </c>
      <c r="K153" s="171">
        <f t="shared" ref="K153:K167" si="11">SUM(H153:J153)</f>
        <v>2</v>
      </c>
      <c r="L153" s="210">
        <v>2</v>
      </c>
      <c r="M153" s="250">
        <v>0</v>
      </c>
      <c r="N153" s="210"/>
      <c r="O153" s="250">
        <v>1</v>
      </c>
      <c r="P153" s="249"/>
      <c r="Q153" s="250">
        <v>1</v>
      </c>
      <c r="R153" s="210">
        <v>1</v>
      </c>
      <c r="S153" s="250">
        <v>0</v>
      </c>
      <c r="T153" s="210"/>
      <c r="U153" s="250">
        <v>1</v>
      </c>
      <c r="V153" s="249">
        <v>1</v>
      </c>
      <c r="W153" s="250">
        <v>0</v>
      </c>
      <c r="X153" s="210">
        <v>1</v>
      </c>
      <c r="Y153" s="250">
        <v>1</v>
      </c>
      <c r="Z153" s="210"/>
      <c r="AA153" s="250">
        <v>1</v>
      </c>
      <c r="AB153" s="214">
        <v>10960</v>
      </c>
    </row>
    <row r="154" spans="1:28" ht="15.75" customHeight="1" x14ac:dyDescent="0.2">
      <c r="A154" s="252">
        <v>21201</v>
      </c>
      <c r="B154" s="210"/>
      <c r="C154" s="254" t="s">
        <v>934</v>
      </c>
      <c r="D154" s="210"/>
      <c r="E154" s="252">
        <v>2</v>
      </c>
      <c r="F154" s="214">
        <v>1136.8</v>
      </c>
      <c r="G154" s="214">
        <v>2273.6</v>
      </c>
      <c r="H154" s="210"/>
      <c r="I154" s="211">
        <v>4600</v>
      </c>
      <c r="J154" s="171">
        <v>0</v>
      </c>
      <c r="K154" s="171">
        <f t="shared" si="11"/>
        <v>4600</v>
      </c>
      <c r="L154" s="210">
        <v>1</v>
      </c>
      <c r="M154" s="250">
        <v>0</v>
      </c>
      <c r="N154" s="210"/>
      <c r="O154" s="250">
        <v>0</v>
      </c>
      <c r="P154" s="249"/>
      <c r="Q154" s="250">
        <v>0</v>
      </c>
      <c r="R154" s="210">
        <v>0</v>
      </c>
      <c r="S154" s="250">
        <v>0</v>
      </c>
      <c r="T154" s="210"/>
      <c r="U154" s="250">
        <v>0</v>
      </c>
      <c r="V154" s="249">
        <v>1</v>
      </c>
      <c r="W154" s="250">
        <v>1</v>
      </c>
      <c r="X154" s="210">
        <v>1</v>
      </c>
      <c r="Y154" s="250">
        <v>0</v>
      </c>
      <c r="Z154" s="210"/>
      <c r="AA154" s="250">
        <v>0</v>
      </c>
      <c r="AB154" s="214">
        <v>2273.6</v>
      </c>
    </row>
    <row r="155" spans="1:28" ht="15.75" customHeight="1" x14ac:dyDescent="0.2">
      <c r="A155" s="210"/>
      <c r="B155" s="210"/>
      <c r="C155" s="210"/>
      <c r="D155" s="210"/>
      <c r="E155" s="210"/>
      <c r="F155" s="210"/>
      <c r="G155" s="210"/>
      <c r="H155" s="210"/>
      <c r="I155" s="211">
        <v>1500</v>
      </c>
      <c r="J155" s="171">
        <v>1</v>
      </c>
      <c r="K155" s="171">
        <f t="shared" si="11"/>
        <v>1501</v>
      </c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</row>
    <row r="156" spans="1:28" ht="15.75" customHeight="1" x14ac:dyDescent="0.2">
      <c r="A156" s="255" t="s">
        <v>278</v>
      </c>
      <c r="B156" s="210"/>
      <c r="C156" s="210"/>
      <c r="D156" s="210"/>
      <c r="E156" s="215">
        <v>540</v>
      </c>
      <c r="F156" s="215"/>
      <c r="G156" s="215">
        <f>SUM(G145:G155)</f>
        <v>49254.799999999996</v>
      </c>
      <c r="H156" s="210"/>
      <c r="I156" s="211">
        <v>3040</v>
      </c>
      <c r="J156" s="171">
        <v>50</v>
      </c>
      <c r="K156" s="171">
        <f t="shared" si="11"/>
        <v>3090</v>
      </c>
      <c r="L156" s="210">
        <v>16</v>
      </c>
      <c r="M156" s="215">
        <v>2</v>
      </c>
      <c r="N156" s="210">
        <v>16</v>
      </c>
      <c r="O156" s="215">
        <v>502</v>
      </c>
      <c r="P156" s="251"/>
      <c r="Q156" s="215">
        <v>506</v>
      </c>
      <c r="R156" s="249">
        <v>506</v>
      </c>
      <c r="S156" s="215">
        <v>12</v>
      </c>
      <c r="T156" s="210">
        <v>506</v>
      </c>
      <c r="U156" s="215">
        <v>2</v>
      </c>
      <c r="V156" s="251">
        <v>14</v>
      </c>
      <c r="W156" s="215">
        <v>2</v>
      </c>
      <c r="X156" s="249">
        <v>14</v>
      </c>
      <c r="Y156" s="215">
        <v>1</v>
      </c>
      <c r="Z156" s="210">
        <v>14</v>
      </c>
      <c r="AA156" s="215">
        <v>4</v>
      </c>
      <c r="AB156" s="215">
        <f>SUM(AB145:AB155)</f>
        <v>49254.799999999996</v>
      </c>
    </row>
    <row r="157" spans="1:28" ht="15.75" customHeight="1" x14ac:dyDescent="0.2">
      <c r="A157" s="210"/>
      <c r="B157" s="210"/>
      <c r="C157" s="210"/>
      <c r="D157" s="210"/>
      <c r="E157" s="210"/>
      <c r="F157" s="210"/>
      <c r="G157" s="210"/>
      <c r="H157" s="210"/>
      <c r="I157" s="211">
        <v>750</v>
      </c>
      <c r="J157" s="171">
        <v>0</v>
      </c>
      <c r="K157" s="171">
        <f t="shared" si="11"/>
        <v>750</v>
      </c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</row>
    <row r="158" spans="1:28" ht="15.75" customHeight="1" x14ac:dyDescent="0.2">
      <c r="A158" s="255" t="s">
        <v>752</v>
      </c>
      <c r="B158" s="210"/>
      <c r="C158" s="210"/>
      <c r="D158" s="210"/>
      <c r="E158" s="210"/>
      <c r="F158" s="210"/>
      <c r="G158" s="210"/>
      <c r="H158" s="210"/>
      <c r="I158" s="211">
        <v>534</v>
      </c>
      <c r="J158" s="171">
        <v>0</v>
      </c>
      <c r="K158" s="171">
        <f t="shared" si="11"/>
        <v>534</v>
      </c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</row>
    <row r="159" spans="1:28" ht="15.75" customHeight="1" x14ac:dyDescent="0.2">
      <c r="A159" s="252">
        <v>21202</v>
      </c>
      <c r="B159" s="210"/>
      <c r="C159" s="254" t="s">
        <v>753</v>
      </c>
      <c r="D159" s="210"/>
      <c r="E159" s="252">
        <v>7</v>
      </c>
      <c r="F159" s="214">
        <v>1100</v>
      </c>
      <c r="G159" s="214">
        <v>7700</v>
      </c>
      <c r="H159" s="210"/>
      <c r="I159" s="211">
        <v>240</v>
      </c>
      <c r="J159" s="171">
        <v>0</v>
      </c>
      <c r="K159" s="171">
        <f t="shared" si="11"/>
        <v>240</v>
      </c>
      <c r="L159" s="210">
        <v>3</v>
      </c>
      <c r="M159" s="250">
        <v>0</v>
      </c>
      <c r="N159" s="210"/>
      <c r="O159" s="250">
        <v>0</v>
      </c>
      <c r="P159" s="249"/>
      <c r="Q159" s="250">
        <v>4</v>
      </c>
      <c r="R159" s="210">
        <v>4</v>
      </c>
      <c r="S159" s="250">
        <v>0</v>
      </c>
      <c r="T159" s="210"/>
      <c r="U159" s="250">
        <v>0</v>
      </c>
      <c r="V159" s="249">
        <v>0</v>
      </c>
      <c r="W159" s="250">
        <v>0</v>
      </c>
      <c r="X159" s="210">
        <v>0</v>
      </c>
      <c r="Y159" s="250">
        <v>0</v>
      </c>
      <c r="Z159" s="210"/>
      <c r="AA159" s="250">
        <v>0</v>
      </c>
      <c r="AB159" s="214">
        <v>7700</v>
      </c>
    </row>
    <row r="160" spans="1:28" ht="15.75" customHeight="1" x14ac:dyDescent="0.2">
      <c r="A160" s="252">
        <v>21202</v>
      </c>
      <c r="B160" s="210"/>
      <c r="C160" s="254" t="s">
        <v>754</v>
      </c>
      <c r="D160" s="210"/>
      <c r="E160" s="252">
        <v>480</v>
      </c>
      <c r="F160" s="214">
        <v>700</v>
      </c>
      <c r="G160" s="214">
        <v>336000</v>
      </c>
      <c r="H160" s="210"/>
      <c r="I160" s="211">
        <v>1410</v>
      </c>
      <c r="J160" s="171">
        <v>0</v>
      </c>
      <c r="K160" s="171">
        <f t="shared" si="11"/>
        <v>1410</v>
      </c>
      <c r="L160" s="210">
        <v>200</v>
      </c>
      <c r="M160" s="250">
        <v>0</v>
      </c>
      <c r="N160" s="210"/>
      <c r="O160" s="250">
        <v>0</v>
      </c>
      <c r="P160" s="249"/>
      <c r="Q160" s="250">
        <v>250</v>
      </c>
      <c r="R160" s="210">
        <v>250</v>
      </c>
      <c r="S160" s="250">
        <v>0</v>
      </c>
      <c r="T160" s="210"/>
      <c r="U160" s="250">
        <v>0</v>
      </c>
      <c r="V160" s="249">
        <v>0</v>
      </c>
      <c r="W160" s="250">
        <v>0</v>
      </c>
      <c r="X160" s="210">
        <v>0</v>
      </c>
      <c r="Y160" s="250">
        <v>0</v>
      </c>
      <c r="Z160" s="210"/>
      <c r="AA160" s="250">
        <v>30</v>
      </c>
      <c r="AB160" s="214">
        <v>336000</v>
      </c>
    </row>
    <row r="161" spans="1:28" ht="15.75" customHeight="1" x14ac:dyDescent="0.2">
      <c r="A161" s="210"/>
      <c r="B161" s="210"/>
      <c r="C161" s="210"/>
      <c r="D161" s="210"/>
      <c r="E161" s="210"/>
      <c r="F161" s="210"/>
      <c r="G161" s="210"/>
      <c r="H161" s="210"/>
      <c r="I161" s="211">
        <v>400</v>
      </c>
      <c r="J161" s="171">
        <v>0</v>
      </c>
      <c r="K161" s="171">
        <f t="shared" si="11"/>
        <v>400</v>
      </c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</row>
    <row r="162" spans="1:28" ht="15.75" customHeight="1" x14ac:dyDescent="0.2">
      <c r="A162" s="255" t="s">
        <v>752</v>
      </c>
      <c r="B162" s="210"/>
      <c r="C162" s="210"/>
      <c r="D162" s="210"/>
      <c r="E162" s="215">
        <v>487</v>
      </c>
      <c r="F162" s="253"/>
      <c r="G162" s="215">
        <f>SUM(G159:G161)</f>
        <v>343700</v>
      </c>
      <c r="H162" s="210"/>
      <c r="I162" s="211">
        <v>640</v>
      </c>
      <c r="J162" s="171">
        <v>0</v>
      </c>
      <c r="K162" s="171">
        <f t="shared" si="11"/>
        <v>640</v>
      </c>
      <c r="L162" s="210">
        <v>203</v>
      </c>
      <c r="M162" s="215">
        <v>0</v>
      </c>
      <c r="N162" s="210"/>
      <c r="O162" s="215">
        <v>0</v>
      </c>
      <c r="P162" s="251"/>
      <c r="Q162" s="215">
        <v>254</v>
      </c>
      <c r="R162" s="210">
        <v>254</v>
      </c>
      <c r="S162" s="215">
        <v>0</v>
      </c>
      <c r="T162" s="210"/>
      <c r="U162" s="215">
        <v>0</v>
      </c>
      <c r="V162" s="251">
        <v>0</v>
      </c>
      <c r="W162" s="215">
        <v>0</v>
      </c>
      <c r="X162" s="210">
        <v>0</v>
      </c>
      <c r="Y162" s="215">
        <v>0</v>
      </c>
      <c r="Z162" s="210"/>
      <c r="AA162" s="215">
        <v>30</v>
      </c>
      <c r="AB162" s="215">
        <f>SUM(AB159:AB161)</f>
        <v>343700</v>
      </c>
    </row>
    <row r="163" spans="1:28" ht="15.75" customHeight="1" x14ac:dyDescent="0.2">
      <c r="A163" s="210"/>
      <c r="B163" s="210"/>
      <c r="C163" s="210"/>
      <c r="D163" s="210"/>
      <c r="E163" s="210"/>
      <c r="F163" s="210"/>
      <c r="G163" s="210"/>
      <c r="H163" s="210"/>
      <c r="I163" s="211">
        <v>180200</v>
      </c>
      <c r="J163" s="171">
        <v>3</v>
      </c>
      <c r="K163" s="171">
        <f t="shared" si="11"/>
        <v>180203</v>
      </c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</row>
    <row r="164" spans="1:28" ht="15.75" customHeight="1" x14ac:dyDescent="0.2">
      <c r="A164" s="255" t="s">
        <v>284</v>
      </c>
      <c r="B164" s="210"/>
      <c r="C164" s="210"/>
      <c r="D164" s="210"/>
      <c r="E164" s="210"/>
      <c r="F164" s="210"/>
      <c r="G164" s="210"/>
      <c r="H164" s="210"/>
      <c r="I164" s="211">
        <v>3600</v>
      </c>
      <c r="J164" s="171">
        <v>0</v>
      </c>
      <c r="K164" s="171">
        <f t="shared" si="11"/>
        <v>3600</v>
      </c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</row>
    <row r="165" spans="1:28" ht="15.75" customHeight="1" x14ac:dyDescent="0.2">
      <c r="A165" s="252">
        <v>21401</v>
      </c>
      <c r="B165" s="210"/>
      <c r="C165" s="254" t="s">
        <v>285</v>
      </c>
      <c r="D165" s="210"/>
      <c r="E165" s="252">
        <v>32</v>
      </c>
      <c r="F165" s="214">
        <v>92</v>
      </c>
      <c r="G165" s="214">
        <v>2944</v>
      </c>
      <c r="H165" s="210"/>
      <c r="I165" s="211">
        <v>7472</v>
      </c>
      <c r="J165" s="171">
        <v>0</v>
      </c>
      <c r="K165" s="171">
        <f t="shared" si="11"/>
        <v>7472</v>
      </c>
      <c r="L165" s="210">
        <v>24</v>
      </c>
      <c r="M165" s="250">
        <v>0</v>
      </c>
      <c r="N165" s="210"/>
      <c r="O165" s="250">
        <v>2</v>
      </c>
      <c r="P165" s="249"/>
      <c r="Q165" s="250">
        <v>2</v>
      </c>
      <c r="R165" s="210">
        <v>2</v>
      </c>
      <c r="S165" s="250">
        <v>2</v>
      </c>
      <c r="T165" s="210"/>
      <c r="U165" s="250">
        <v>0</v>
      </c>
      <c r="V165" s="249">
        <v>4</v>
      </c>
      <c r="W165" s="250">
        <v>2</v>
      </c>
      <c r="X165" s="210">
        <v>4</v>
      </c>
      <c r="Y165" s="250">
        <v>0</v>
      </c>
      <c r="Z165" s="210"/>
      <c r="AA165" s="250">
        <v>2</v>
      </c>
      <c r="AB165" s="214">
        <v>2944</v>
      </c>
    </row>
    <row r="166" spans="1:28" ht="15.75" customHeight="1" x14ac:dyDescent="0.2">
      <c r="A166" s="252">
        <v>21401</v>
      </c>
      <c r="B166" s="210"/>
      <c r="C166" s="254" t="s">
        <v>286</v>
      </c>
      <c r="D166" s="210"/>
      <c r="E166" s="252">
        <v>100</v>
      </c>
      <c r="F166" s="214">
        <v>30</v>
      </c>
      <c r="G166" s="214">
        <v>3000</v>
      </c>
      <c r="H166" s="210"/>
      <c r="I166" s="211">
        <v>7472</v>
      </c>
      <c r="J166" s="171">
        <v>0</v>
      </c>
      <c r="K166" s="171">
        <f t="shared" si="11"/>
        <v>7472</v>
      </c>
      <c r="L166" s="210">
        <v>100</v>
      </c>
      <c r="M166" s="250">
        <v>0</v>
      </c>
      <c r="N166" s="210"/>
      <c r="O166" s="250">
        <v>0</v>
      </c>
      <c r="P166" s="249"/>
      <c r="Q166" s="250">
        <v>0</v>
      </c>
      <c r="R166" s="210">
        <v>0</v>
      </c>
      <c r="S166" s="250">
        <v>0</v>
      </c>
      <c r="T166" s="210"/>
      <c r="U166" s="250">
        <v>0</v>
      </c>
      <c r="V166" s="249">
        <v>0</v>
      </c>
      <c r="W166" s="250">
        <v>0</v>
      </c>
      <c r="X166" s="210">
        <v>0</v>
      </c>
      <c r="Y166" s="250">
        <v>0</v>
      </c>
      <c r="Z166" s="210"/>
      <c r="AA166" s="250">
        <v>0</v>
      </c>
      <c r="AB166" s="214">
        <v>3000</v>
      </c>
    </row>
    <row r="167" spans="1:28" ht="15.75" customHeight="1" x14ac:dyDescent="0.2">
      <c r="A167" s="252">
        <v>21401</v>
      </c>
      <c r="B167" s="210"/>
      <c r="C167" s="254" t="s">
        <v>287</v>
      </c>
      <c r="D167" s="210"/>
      <c r="E167" s="252">
        <v>10</v>
      </c>
      <c r="F167" s="214">
        <v>304</v>
      </c>
      <c r="G167" s="214">
        <v>3040</v>
      </c>
      <c r="H167" s="210"/>
      <c r="I167" s="211">
        <v>7472</v>
      </c>
      <c r="J167" s="171">
        <v>0</v>
      </c>
      <c r="K167" s="171">
        <f t="shared" si="11"/>
        <v>7472</v>
      </c>
      <c r="L167" s="210">
        <v>3</v>
      </c>
      <c r="M167" s="250">
        <v>1</v>
      </c>
      <c r="N167" s="210"/>
      <c r="O167" s="250">
        <v>1</v>
      </c>
      <c r="P167" s="249"/>
      <c r="Q167" s="250">
        <v>3</v>
      </c>
      <c r="R167" s="210">
        <v>3</v>
      </c>
      <c r="S167" s="250">
        <v>0</v>
      </c>
      <c r="T167" s="210"/>
      <c r="U167" s="250">
        <v>1</v>
      </c>
      <c r="V167" s="249">
        <v>2</v>
      </c>
      <c r="W167" s="250">
        <v>1</v>
      </c>
      <c r="X167" s="210">
        <v>2</v>
      </c>
      <c r="Y167" s="250">
        <v>1</v>
      </c>
      <c r="Z167" s="210"/>
      <c r="AA167" s="250">
        <v>2</v>
      </c>
      <c r="AB167" s="214">
        <v>3040</v>
      </c>
    </row>
    <row r="168" spans="1:28" ht="15.75" customHeight="1" x14ac:dyDescent="0.2">
      <c r="A168" s="252">
        <v>21401</v>
      </c>
      <c r="B168" s="210"/>
      <c r="C168" s="254" t="s">
        <v>288</v>
      </c>
      <c r="D168" s="210"/>
      <c r="E168" s="252">
        <v>130</v>
      </c>
      <c r="F168" s="214">
        <v>6</v>
      </c>
      <c r="G168" s="214">
        <v>780</v>
      </c>
      <c r="H168" s="210"/>
      <c r="I168" s="211">
        <v>15872</v>
      </c>
      <c r="J168" s="173"/>
      <c r="K168" s="173"/>
      <c r="L168" s="210">
        <v>65</v>
      </c>
      <c r="M168" s="250">
        <v>0</v>
      </c>
      <c r="N168" s="210"/>
      <c r="O168" s="250">
        <v>0</v>
      </c>
      <c r="P168" s="249"/>
      <c r="Q168" s="250">
        <v>0</v>
      </c>
      <c r="R168" s="210">
        <v>0</v>
      </c>
      <c r="S168" s="250">
        <v>0</v>
      </c>
      <c r="T168" s="210"/>
      <c r="U168" s="250">
        <v>65</v>
      </c>
      <c r="V168" s="249">
        <v>65</v>
      </c>
      <c r="W168" s="250">
        <v>0</v>
      </c>
      <c r="X168" s="210">
        <v>65</v>
      </c>
      <c r="Y168" s="250">
        <v>0</v>
      </c>
      <c r="Z168" s="210"/>
      <c r="AA168" s="250">
        <v>0</v>
      </c>
      <c r="AB168" s="214">
        <v>780</v>
      </c>
    </row>
    <row r="169" spans="1:28" ht="15.75" customHeight="1" x14ac:dyDescent="0.2">
      <c r="A169" s="252">
        <v>21401</v>
      </c>
      <c r="B169" s="210"/>
      <c r="C169" s="254" t="s">
        <v>935</v>
      </c>
      <c r="D169" s="210"/>
      <c r="E169" s="252">
        <v>4</v>
      </c>
      <c r="F169" s="214">
        <v>130</v>
      </c>
      <c r="G169" s="214">
        <v>520</v>
      </c>
      <c r="H169" s="210"/>
      <c r="I169" s="210"/>
      <c r="J169" s="172">
        <f>SUM(J153:J168)</f>
        <v>56</v>
      </c>
      <c r="K169" s="172">
        <f>SUM(H169:J169)</f>
        <v>56</v>
      </c>
      <c r="L169" s="210">
        <v>1</v>
      </c>
      <c r="M169" s="250">
        <v>0</v>
      </c>
      <c r="N169" s="210"/>
      <c r="O169" s="250">
        <v>0</v>
      </c>
      <c r="P169" s="249"/>
      <c r="Q169" s="250">
        <v>0</v>
      </c>
      <c r="R169" s="210">
        <v>0</v>
      </c>
      <c r="S169" s="250">
        <v>0</v>
      </c>
      <c r="T169" s="210"/>
      <c r="U169" s="250">
        <v>3</v>
      </c>
      <c r="V169" s="249">
        <v>3</v>
      </c>
      <c r="W169" s="250">
        <v>0</v>
      </c>
      <c r="X169" s="210">
        <v>3</v>
      </c>
      <c r="Y169" s="250">
        <v>0</v>
      </c>
      <c r="Z169" s="210"/>
      <c r="AA169" s="250">
        <v>0</v>
      </c>
      <c r="AB169" s="214">
        <v>520</v>
      </c>
    </row>
    <row r="170" spans="1:28" ht="15.75" customHeight="1" x14ac:dyDescent="0.2">
      <c r="A170" s="252">
        <v>21401</v>
      </c>
      <c r="B170" s="210"/>
      <c r="C170" s="254" t="s">
        <v>289</v>
      </c>
      <c r="D170" s="210"/>
      <c r="E170" s="252">
        <v>6</v>
      </c>
      <c r="F170" s="214">
        <v>89</v>
      </c>
      <c r="G170" s="214">
        <v>534</v>
      </c>
      <c r="H170" s="212">
        <f t="shared" ref="H170:K170" si="12">SUM(H154:H169)</f>
        <v>0</v>
      </c>
      <c r="I170" s="212">
        <f t="shared" si="12"/>
        <v>235202</v>
      </c>
      <c r="J170" s="212">
        <f t="shared" si="12"/>
        <v>110</v>
      </c>
      <c r="K170" s="212">
        <f t="shared" si="12"/>
        <v>219440</v>
      </c>
      <c r="L170" s="210">
        <v>1</v>
      </c>
      <c r="M170" s="250">
        <v>1</v>
      </c>
      <c r="N170" s="210"/>
      <c r="O170" s="250">
        <v>1</v>
      </c>
      <c r="P170" s="249"/>
      <c r="Q170" s="250">
        <v>2</v>
      </c>
      <c r="R170" s="210">
        <v>2</v>
      </c>
      <c r="S170" s="250">
        <v>0</v>
      </c>
      <c r="T170" s="210"/>
      <c r="U170" s="250">
        <v>1</v>
      </c>
      <c r="V170" s="249">
        <v>2</v>
      </c>
      <c r="W170" s="250">
        <v>1</v>
      </c>
      <c r="X170" s="210">
        <v>2</v>
      </c>
      <c r="Y170" s="250">
        <v>0</v>
      </c>
      <c r="Z170" s="210"/>
      <c r="AA170" s="250">
        <v>1</v>
      </c>
      <c r="AB170" s="214">
        <v>534</v>
      </c>
    </row>
    <row r="171" spans="1:28" ht="15.75" customHeight="1" x14ac:dyDescent="0.2">
      <c r="A171" s="252">
        <v>21401</v>
      </c>
      <c r="B171" s="210"/>
      <c r="C171" s="254" t="s">
        <v>218</v>
      </c>
      <c r="D171" s="210"/>
      <c r="E171" s="252">
        <v>100</v>
      </c>
      <c r="F171" s="214">
        <v>4</v>
      </c>
      <c r="G171" s="214">
        <v>400</v>
      </c>
      <c r="H171" s="210"/>
      <c r="I171" s="210"/>
      <c r="L171" s="210">
        <v>50</v>
      </c>
      <c r="M171" s="250">
        <v>0</v>
      </c>
      <c r="N171" s="210"/>
      <c r="O171" s="250">
        <v>0</v>
      </c>
      <c r="P171" s="249"/>
      <c r="Q171" s="250">
        <v>0</v>
      </c>
      <c r="R171" s="210">
        <v>0</v>
      </c>
      <c r="S171" s="250">
        <v>0</v>
      </c>
      <c r="T171" s="210"/>
      <c r="U171" s="250">
        <v>50</v>
      </c>
      <c r="V171" s="249">
        <v>50</v>
      </c>
      <c r="W171" s="250">
        <v>0</v>
      </c>
      <c r="X171" s="210">
        <v>50</v>
      </c>
      <c r="Y171" s="250">
        <v>0</v>
      </c>
      <c r="Z171" s="210"/>
      <c r="AA171" s="250">
        <v>0</v>
      </c>
      <c r="AB171" s="214">
        <v>400</v>
      </c>
    </row>
    <row r="172" spans="1:28" ht="15.75" customHeight="1" x14ac:dyDescent="0.2">
      <c r="A172" s="252">
        <v>21401</v>
      </c>
      <c r="B172" s="210"/>
      <c r="C172" s="254" t="s">
        <v>291</v>
      </c>
      <c r="D172" s="210"/>
      <c r="E172" s="252">
        <v>20</v>
      </c>
      <c r="F172" s="214">
        <v>32</v>
      </c>
      <c r="G172" s="214">
        <v>640</v>
      </c>
      <c r="H172" s="210"/>
      <c r="I172" s="210"/>
      <c r="J172" s="171">
        <v>0</v>
      </c>
      <c r="K172" s="171">
        <f t="shared" ref="K172:K206" si="13">SUM(H172:J172)</f>
        <v>0</v>
      </c>
      <c r="L172" s="210">
        <v>20</v>
      </c>
      <c r="M172" s="250">
        <v>0</v>
      </c>
      <c r="N172" s="210"/>
      <c r="O172" s="250">
        <v>0</v>
      </c>
      <c r="P172" s="249"/>
      <c r="Q172" s="250">
        <v>0</v>
      </c>
      <c r="R172" s="210">
        <v>0</v>
      </c>
      <c r="S172" s="250">
        <v>0</v>
      </c>
      <c r="T172" s="210"/>
      <c r="U172" s="250">
        <v>0</v>
      </c>
      <c r="V172" s="249">
        <v>0</v>
      </c>
      <c r="W172" s="250">
        <v>0</v>
      </c>
      <c r="X172" s="210">
        <v>0</v>
      </c>
      <c r="Y172" s="250">
        <v>0</v>
      </c>
      <c r="Z172" s="210"/>
      <c r="AA172" s="250">
        <v>0</v>
      </c>
      <c r="AB172" s="214">
        <v>640</v>
      </c>
    </row>
    <row r="173" spans="1:28" ht="15.75" customHeight="1" x14ac:dyDescent="0.2">
      <c r="A173" s="252">
        <v>21401</v>
      </c>
      <c r="B173" s="210"/>
      <c r="C173" s="254" t="s">
        <v>756</v>
      </c>
      <c r="D173" s="210"/>
      <c r="E173" s="252">
        <v>17</v>
      </c>
      <c r="F173" s="214">
        <v>10600</v>
      </c>
      <c r="G173" s="214">
        <v>180200</v>
      </c>
      <c r="H173" s="210"/>
      <c r="I173" s="211">
        <v>221</v>
      </c>
      <c r="J173" s="171">
        <v>0</v>
      </c>
      <c r="K173" s="171">
        <f t="shared" si="13"/>
        <v>221</v>
      </c>
      <c r="L173" s="210">
        <v>17</v>
      </c>
      <c r="M173" s="250">
        <v>0</v>
      </c>
      <c r="N173" s="210"/>
      <c r="O173" s="250">
        <v>0</v>
      </c>
      <c r="P173" s="249"/>
      <c r="Q173" s="250">
        <v>0</v>
      </c>
      <c r="R173" s="210">
        <v>0</v>
      </c>
      <c r="S173" s="250">
        <v>0</v>
      </c>
      <c r="T173" s="210"/>
      <c r="U173" s="250">
        <v>0</v>
      </c>
      <c r="V173" s="249">
        <v>0</v>
      </c>
      <c r="W173" s="250">
        <v>0</v>
      </c>
      <c r="X173" s="210">
        <v>0</v>
      </c>
      <c r="Y173" s="250">
        <v>0</v>
      </c>
      <c r="Z173" s="210"/>
      <c r="AA173" s="250">
        <v>0</v>
      </c>
      <c r="AB173" s="214">
        <v>180200</v>
      </c>
    </row>
    <row r="174" spans="1:28" ht="15.75" customHeight="1" x14ac:dyDescent="0.2">
      <c r="A174" s="252">
        <v>21401</v>
      </c>
      <c r="B174" s="210"/>
      <c r="C174" s="254" t="s">
        <v>292</v>
      </c>
      <c r="D174" s="210"/>
      <c r="E174" s="252">
        <v>500</v>
      </c>
      <c r="F174" s="214">
        <v>3</v>
      </c>
      <c r="G174" s="214">
        <v>1500</v>
      </c>
      <c r="H174" s="210"/>
      <c r="I174" s="211">
        <v>480</v>
      </c>
      <c r="J174" s="171">
        <v>0</v>
      </c>
      <c r="K174" s="171">
        <f t="shared" si="13"/>
        <v>480</v>
      </c>
      <c r="L174" s="210">
        <v>0</v>
      </c>
      <c r="M174" s="250">
        <v>0</v>
      </c>
      <c r="N174" s="210"/>
      <c r="O174" s="250">
        <v>0</v>
      </c>
      <c r="P174" s="249"/>
      <c r="Q174" s="250">
        <v>0</v>
      </c>
      <c r="R174" s="210">
        <v>0</v>
      </c>
      <c r="S174" s="250">
        <v>0</v>
      </c>
      <c r="T174" s="210"/>
      <c r="U174" s="250">
        <v>500</v>
      </c>
      <c r="V174" s="249">
        <v>500</v>
      </c>
      <c r="W174" s="250">
        <v>0</v>
      </c>
      <c r="X174" s="210">
        <v>500</v>
      </c>
      <c r="Y174" s="250">
        <v>0</v>
      </c>
      <c r="Z174" s="210"/>
      <c r="AA174" s="250">
        <v>0</v>
      </c>
      <c r="AB174" s="214">
        <v>1500</v>
      </c>
    </row>
    <row r="175" spans="1:28" ht="15.75" customHeight="1" x14ac:dyDescent="0.2">
      <c r="A175" s="210"/>
      <c r="B175" s="210"/>
      <c r="C175" s="210"/>
      <c r="D175" s="210"/>
      <c r="E175" s="210"/>
      <c r="F175" s="210"/>
      <c r="G175" s="210"/>
      <c r="H175" s="210"/>
      <c r="I175" s="211">
        <v>30</v>
      </c>
      <c r="J175" s="171">
        <v>0</v>
      </c>
      <c r="K175" s="171">
        <f t="shared" si="13"/>
        <v>30</v>
      </c>
      <c r="L175" s="210"/>
      <c r="M175" s="210"/>
      <c r="N175" s="210"/>
      <c r="O175" s="210"/>
      <c r="P175" s="210"/>
      <c r="Q175" s="210">
        <v>0</v>
      </c>
      <c r="R175" s="210">
        <v>0</v>
      </c>
      <c r="S175" s="210"/>
      <c r="T175" s="210"/>
      <c r="U175" s="210"/>
      <c r="V175" s="249"/>
      <c r="W175" s="210"/>
      <c r="X175" s="210"/>
      <c r="Y175" s="210"/>
      <c r="Z175" s="210"/>
      <c r="AA175" s="210"/>
      <c r="AB175" s="210"/>
    </row>
    <row r="176" spans="1:28" ht="15.75" customHeight="1" x14ac:dyDescent="0.2">
      <c r="A176" s="255" t="s">
        <v>284</v>
      </c>
      <c r="B176" s="210"/>
      <c r="C176" s="215"/>
      <c r="D176" s="210"/>
      <c r="E176" s="215"/>
      <c r="F176" s="215"/>
      <c r="G176" s="215">
        <f>SUM(G165:G175)</f>
        <v>193558</v>
      </c>
      <c r="H176" s="210"/>
      <c r="I176" s="211">
        <v>140.80000000000001</v>
      </c>
      <c r="J176" s="171">
        <v>0</v>
      </c>
      <c r="K176" s="171">
        <f t="shared" si="13"/>
        <v>140.80000000000001</v>
      </c>
      <c r="L176" s="249">
        <v>281</v>
      </c>
      <c r="M176" s="249">
        <v>2</v>
      </c>
      <c r="N176" s="249">
        <v>0</v>
      </c>
      <c r="O176" s="249">
        <v>4</v>
      </c>
      <c r="P176" s="249">
        <v>0</v>
      </c>
      <c r="Q176" s="249">
        <v>7</v>
      </c>
      <c r="R176" s="249">
        <v>7</v>
      </c>
      <c r="S176" s="249">
        <v>4</v>
      </c>
      <c r="T176" s="249"/>
      <c r="U176" s="249">
        <v>620</v>
      </c>
      <c r="V176" s="249">
        <v>626</v>
      </c>
      <c r="W176" s="215">
        <v>4</v>
      </c>
      <c r="X176" s="210">
        <v>626</v>
      </c>
      <c r="Y176" s="249">
        <v>0</v>
      </c>
      <c r="Z176" s="210"/>
      <c r="AA176" s="215">
        <v>5</v>
      </c>
      <c r="AB176" s="215">
        <f>SUM(AB165:AB175)</f>
        <v>193558</v>
      </c>
    </row>
    <row r="177" spans="1:28" ht="15.75" customHeight="1" x14ac:dyDescent="0.2">
      <c r="A177" s="210"/>
      <c r="B177" s="210"/>
      <c r="C177" s="210"/>
      <c r="D177" s="210"/>
      <c r="E177" s="210"/>
      <c r="F177" s="210"/>
      <c r="G177" s="210"/>
      <c r="H177" s="210"/>
      <c r="I177" s="211">
        <v>228</v>
      </c>
      <c r="J177" s="171">
        <v>0</v>
      </c>
      <c r="K177" s="171">
        <f t="shared" si="13"/>
        <v>228</v>
      </c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</row>
    <row r="178" spans="1:28" ht="15.75" customHeight="1" x14ac:dyDescent="0.2">
      <c r="A178" s="255" t="s">
        <v>293</v>
      </c>
      <c r="B178" s="210"/>
      <c r="C178" s="210"/>
      <c r="D178" s="210"/>
      <c r="E178" s="210"/>
      <c r="F178" s="210"/>
      <c r="G178" s="210"/>
      <c r="H178" s="210"/>
      <c r="I178" s="211">
        <v>675</v>
      </c>
      <c r="J178" s="171">
        <v>0</v>
      </c>
      <c r="K178" s="171">
        <f t="shared" si="13"/>
        <v>675</v>
      </c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</row>
    <row r="179" spans="1:28" ht="15.75" customHeight="1" x14ac:dyDescent="0.2">
      <c r="A179" s="252">
        <v>21501</v>
      </c>
      <c r="B179" s="210"/>
      <c r="C179" s="254" t="s">
        <v>294</v>
      </c>
      <c r="D179" s="210"/>
      <c r="E179" s="252">
        <v>400</v>
      </c>
      <c r="F179" s="214">
        <v>17</v>
      </c>
      <c r="G179" s="214">
        <v>6800</v>
      </c>
      <c r="H179" s="210"/>
      <c r="I179" s="211">
        <v>15400</v>
      </c>
      <c r="J179" s="171">
        <v>2</v>
      </c>
      <c r="K179" s="171">
        <f t="shared" si="13"/>
        <v>15402</v>
      </c>
      <c r="L179" s="210">
        <v>250</v>
      </c>
      <c r="M179" s="250">
        <v>0</v>
      </c>
      <c r="N179" s="210"/>
      <c r="O179" s="250">
        <v>0</v>
      </c>
      <c r="P179" s="249"/>
      <c r="Q179" s="250">
        <v>0</v>
      </c>
      <c r="R179" s="210">
        <v>0</v>
      </c>
      <c r="S179" s="250">
        <v>0</v>
      </c>
      <c r="T179" s="210"/>
      <c r="U179" s="250">
        <v>0</v>
      </c>
      <c r="V179" s="249">
        <v>150</v>
      </c>
      <c r="W179" s="250">
        <v>150</v>
      </c>
      <c r="X179" s="210">
        <v>150</v>
      </c>
      <c r="Y179" s="250">
        <v>0</v>
      </c>
      <c r="Z179" s="210"/>
      <c r="AA179" s="250">
        <v>0</v>
      </c>
      <c r="AB179" s="214">
        <v>6800</v>
      </c>
    </row>
    <row r="180" spans="1:28" ht="15.75" customHeight="1" x14ac:dyDescent="0.2">
      <c r="A180" s="252">
        <v>21501</v>
      </c>
      <c r="B180" s="210"/>
      <c r="C180" s="254" t="s">
        <v>295</v>
      </c>
      <c r="D180" s="210"/>
      <c r="E180" s="252">
        <v>90</v>
      </c>
      <c r="F180" s="214">
        <v>16</v>
      </c>
      <c r="G180" s="214">
        <v>1440</v>
      </c>
      <c r="H180" s="210"/>
      <c r="I180" s="211">
        <v>50</v>
      </c>
      <c r="J180" s="171">
        <v>0</v>
      </c>
      <c r="K180" s="171">
        <f t="shared" si="13"/>
        <v>50</v>
      </c>
      <c r="L180" s="210">
        <v>45</v>
      </c>
      <c r="M180" s="250">
        <v>0</v>
      </c>
      <c r="N180" s="210"/>
      <c r="O180" s="250">
        <v>0</v>
      </c>
      <c r="P180" s="249"/>
      <c r="Q180" s="250">
        <v>15</v>
      </c>
      <c r="R180" s="210">
        <v>15</v>
      </c>
      <c r="S180" s="250">
        <v>0</v>
      </c>
      <c r="T180" s="210"/>
      <c r="U180" s="250">
        <v>30</v>
      </c>
      <c r="V180" s="249">
        <v>30</v>
      </c>
      <c r="W180" s="250">
        <v>0</v>
      </c>
      <c r="X180" s="210">
        <v>30</v>
      </c>
      <c r="Y180" s="250">
        <v>0</v>
      </c>
      <c r="Z180" s="210"/>
      <c r="AA180" s="250">
        <v>0</v>
      </c>
      <c r="AB180" s="214">
        <v>1440</v>
      </c>
    </row>
    <row r="181" spans="1:28" ht="15.75" customHeight="1" x14ac:dyDescent="0.2">
      <c r="A181" s="252">
        <v>21501</v>
      </c>
      <c r="B181" s="210"/>
      <c r="C181" s="254" t="s">
        <v>296</v>
      </c>
      <c r="D181" s="210"/>
      <c r="E181" s="252">
        <v>30</v>
      </c>
      <c r="F181" s="214">
        <v>1</v>
      </c>
      <c r="G181" s="214">
        <v>30</v>
      </c>
      <c r="H181" s="210"/>
      <c r="I181" s="211">
        <v>3040</v>
      </c>
      <c r="J181" s="171">
        <v>0</v>
      </c>
      <c r="K181" s="171">
        <f t="shared" si="13"/>
        <v>3040</v>
      </c>
      <c r="L181" s="210">
        <v>30</v>
      </c>
      <c r="M181" s="250">
        <v>0</v>
      </c>
      <c r="N181" s="210"/>
      <c r="O181" s="250">
        <v>0</v>
      </c>
      <c r="P181" s="249"/>
      <c r="Q181" s="250">
        <v>0</v>
      </c>
      <c r="R181" s="210">
        <v>0</v>
      </c>
      <c r="S181" s="250">
        <v>0</v>
      </c>
      <c r="T181" s="210"/>
      <c r="U181" s="250">
        <v>0</v>
      </c>
      <c r="V181" s="249">
        <v>0</v>
      </c>
      <c r="W181" s="250">
        <v>0</v>
      </c>
      <c r="X181" s="210">
        <v>0</v>
      </c>
      <c r="Y181" s="250">
        <v>0</v>
      </c>
      <c r="Z181" s="210"/>
      <c r="AA181" s="250">
        <v>0</v>
      </c>
      <c r="AB181" s="214">
        <v>30</v>
      </c>
    </row>
    <row r="182" spans="1:28" ht="15.75" customHeight="1" x14ac:dyDescent="0.2">
      <c r="A182" s="252">
        <v>21501</v>
      </c>
      <c r="B182" s="210"/>
      <c r="C182" s="254" t="s">
        <v>297</v>
      </c>
      <c r="D182" s="210"/>
      <c r="E182" s="252">
        <v>32</v>
      </c>
      <c r="F182" s="214">
        <v>4.4000000000000004</v>
      </c>
      <c r="G182" s="214">
        <v>140.80000000000001</v>
      </c>
      <c r="H182" s="210"/>
      <c r="I182" s="211">
        <v>10000</v>
      </c>
      <c r="J182" s="171">
        <v>0</v>
      </c>
      <c r="K182" s="171">
        <f t="shared" si="13"/>
        <v>10000</v>
      </c>
      <c r="L182" s="210">
        <v>6</v>
      </c>
      <c r="M182" s="250">
        <v>0</v>
      </c>
      <c r="N182" s="210"/>
      <c r="O182" s="250">
        <v>0</v>
      </c>
      <c r="P182" s="249"/>
      <c r="Q182" s="250">
        <v>10</v>
      </c>
      <c r="R182" s="210">
        <v>10</v>
      </c>
      <c r="S182" s="250">
        <v>0</v>
      </c>
      <c r="T182" s="210"/>
      <c r="U182" s="250">
        <v>6</v>
      </c>
      <c r="V182" s="249">
        <v>6</v>
      </c>
      <c r="W182" s="250">
        <v>0</v>
      </c>
      <c r="X182" s="210">
        <v>6</v>
      </c>
      <c r="Y182" s="250">
        <v>0</v>
      </c>
      <c r="Z182" s="210"/>
      <c r="AA182" s="250">
        <v>10</v>
      </c>
      <c r="AB182" s="214">
        <v>140.80000000000001</v>
      </c>
    </row>
    <row r="183" spans="1:28" ht="15.75" customHeight="1" x14ac:dyDescent="0.2">
      <c r="A183" s="252">
        <v>21501</v>
      </c>
      <c r="B183" s="210"/>
      <c r="C183" s="254" t="s">
        <v>298</v>
      </c>
      <c r="D183" s="210"/>
      <c r="E183" s="252">
        <v>45</v>
      </c>
      <c r="F183" s="214">
        <v>15</v>
      </c>
      <c r="G183" s="214">
        <v>675</v>
      </c>
      <c r="H183" s="210"/>
      <c r="I183" s="211">
        <v>1350</v>
      </c>
      <c r="J183" s="171">
        <v>0</v>
      </c>
      <c r="K183" s="171">
        <f t="shared" si="13"/>
        <v>1350</v>
      </c>
      <c r="L183" s="210">
        <v>19</v>
      </c>
      <c r="M183" s="250">
        <v>2</v>
      </c>
      <c r="N183" s="210"/>
      <c r="O183" s="250">
        <v>2</v>
      </c>
      <c r="P183" s="249"/>
      <c r="Q183" s="250">
        <v>6</v>
      </c>
      <c r="R183" s="210">
        <v>6</v>
      </c>
      <c r="S183" s="250">
        <v>1</v>
      </c>
      <c r="T183" s="210"/>
      <c r="U183" s="250">
        <v>11</v>
      </c>
      <c r="V183" s="249">
        <v>15</v>
      </c>
      <c r="W183" s="250">
        <v>3</v>
      </c>
      <c r="X183" s="210">
        <v>15</v>
      </c>
      <c r="Y183" s="250">
        <v>2</v>
      </c>
      <c r="Z183" s="210"/>
      <c r="AA183" s="250">
        <v>5</v>
      </c>
      <c r="AB183" s="214">
        <v>675</v>
      </c>
    </row>
    <row r="184" spans="1:28" ht="15.75" customHeight="1" x14ac:dyDescent="0.2">
      <c r="A184" s="252">
        <v>21501</v>
      </c>
      <c r="B184" s="210"/>
      <c r="C184" s="254" t="s">
        <v>761</v>
      </c>
      <c r="D184" s="210"/>
      <c r="E184" s="252">
        <v>22</v>
      </c>
      <c r="F184" s="214">
        <v>700</v>
      </c>
      <c r="G184" s="214">
        <v>15400</v>
      </c>
      <c r="H184" s="210"/>
      <c r="I184" s="211">
        <v>12000</v>
      </c>
      <c r="J184" s="171">
        <v>0</v>
      </c>
      <c r="K184" s="171">
        <f t="shared" si="13"/>
        <v>12000</v>
      </c>
      <c r="L184" s="210">
        <v>0</v>
      </c>
      <c r="M184" s="250">
        <v>0</v>
      </c>
      <c r="N184" s="210"/>
      <c r="O184" s="250">
        <v>0</v>
      </c>
      <c r="P184" s="249"/>
      <c r="Q184" s="250">
        <v>0</v>
      </c>
      <c r="R184" s="210">
        <v>0</v>
      </c>
      <c r="S184" s="250">
        <v>22</v>
      </c>
      <c r="T184" s="210"/>
      <c r="U184" s="250">
        <v>0</v>
      </c>
      <c r="V184" s="249">
        <v>22</v>
      </c>
      <c r="W184" s="250">
        <v>0</v>
      </c>
      <c r="X184" s="210">
        <v>22</v>
      </c>
      <c r="Y184" s="250">
        <v>0</v>
      </c>
      <c r="Z184" s="210"/>
      <c r="AA184" s="250">
        <v>0</v>
      </c>
      <c r="AB184" s="214">
        <v>15400</v>
      </c>
    </row>
    <row r="185" spans="1:28" ht="15.75" customHeight="1" x14ac:dyDescent="0.2">
      <c r="A185" s="252">
        <v>21501</v>
      </c>
      <c r="B185" s="210"/>
      <c r="C185" s="254" t="s">
        <v>299</v>
      </c>
      <c r="D185" s="210"/>
      <c r="E185" s="252">
        <v>60</v>
      </c>
      <c r="F185" s="214">
        <v>1</v>
      </c>
      <c r="G185" s="214">
        <v>60</v>
      </c>
      <c r="H185" s="210"/>
      <c r="I185" s="211">
        <v>94000</v>
      </c>
      <c r="J185" s="171">
        <v>0</v>
      </c>
      <c r="K185" s="171">
        <f t="shared" si="13"/>
        <v>94000</v>
      </c>
      <c r="L185" s="210">
        <v>30</v>
      </c>
      <c r="M185" s="250">
        <v>0</v>
      </c>
      <c r="N185" s="210"/>
      <c r="O185" s="250">
        <v>0</v>
      </c>
      <c r="P185" s="249"/>
      <c r="Q185" s="250">
        <v>0</v>
      </c>
      <c r="R185" s="210">
        <v>0</v>
      </c>
      <c r="S185" s="250">
        <v>0</v>
      </c>
      <c r="T185" s="210"/>
      <c r="U185" s="250">
        <v>30</v>
      </c>
      <c r="V185" s="249">
        <v>30</v>
      </c>
      <c r="W185" s="250">
        <v>0</v>
      </c>
      <c r="X185" s="210">
        <v>30</v>
      </c>
      <c r="Y185" s="250">
        <v>0</v>
      </c>
      <c r="Z185" s="210"/>
      <c r="AA185" s="250">
        <v>0</v>
      </c>
      <c r="AB185" s="214">
        <v>60</v>
      </c>
    </row>
    <row r="186" spans="1:28" ht="15.75" customHeight="1" x14ac:dyDescent="0.2">
      <c r="A186" s="252">
        <v>21501</v>
      </c>
      <c r="B186" s="210"/>
      <c r="C186" s="254" t="s">
        <v>762</v>
      </c>
      <c r="D186" s="210"/>
      <c r="E186" s="252">
        <v>1</v>
      </c>
      <c r="F186" s="214">
        <v>10000</v>
      </c>
      <c r="G186" s="214">
        <v>10000</v>
      </c>
      <c r="H186" s="210"/>
      <c r="I186" s="211">
        <v>2875</v>
      </c>
      <c r="J186" s="171">
        <v>0</v>
      </c>
      <c r="K186" s="171">
        <f t="shared" si="13"/>
        <v>2875</v>
      </c>
      <c r="L186" s="210">
        <v>0</v>
      </c>
      <c r="M186" s="250">
        <v>0</v>
      </c>
      <c r="N186" s="210"/>
      <c r="O186" s="250">
        <v>0</v>
      </c>
      <c r="P186" s="249"/>
      <c r="Q186" s="250">
        <v>0</v>
      </c>
      <c r="R186" s="210">
        <v>0</v>
      </c>
      <c r="S186" s="250">
        <v>0</v>
      </c>
      <c r="T186" s="210"/>
      <c r="U186" s="250">
        <v>1</v>
      </c>
      <c r="V186" s="249">
        <v>1</v>
      </c>
      <c r="W186" s="250">
        <v>0</v>
      </c>
      <c r="X186" s="210">
        <v>1</v>
      </c>
      <c r="Y186" s="250">
        <v>0</v>
      </c>
      <c r="Z186" s="210"/>
      <c r="AA186" s="250">
        <v>0</v>
      </c>
      <c r="AB186" s="214">
        <v>10000</v>
      </c>
    </row>
    <row r="187" spans="1:28" ht="15.75" customHeight="1" x14ac:dyDescent="0.2">
      <c r="A187" s="252">
        <v>21501</v>
      </c>
      <c r="B187" s="210"/>
      <c r="C187" s="254" t="s">
        <v>763</v>
      </c>
      <c r="D187" s="210"/>
      <c r="E187" s="252">
        <v>1800</v>
      </c>
      <c r="F187" s="214">
        <v>12.5</v>
      </c>
      <c r="G187" s="214">
        <v>22500</v>
      </c>
      <c r="H187" s="210"/>
      <c r="I187" s="211">
        <v>102</v>
      </c>
      <c r="J187" s="171">
        <v>0</v>
      </c>
      <c r="K187" s="171">
        <f t="shared" si="13"/>
        <v>102</v>
      </c>
      <c r="L187" s="210">
        <v>0</v>
      </c>
      <c r="M187" s="250">
        <v>0</v>
      </c>
      <c r="N187" s="210"/>
      <c r="O187" s="250">
        <v>900</v>
      </c>
      <c r="P187" s="249"/>
      <c r="Q187" s="250">
        <v>900</v>
      </c>
      <c r="R187" s="210">
        <v>900</v>
      </c>
      <c r="S187" s="250">
        <v>0</v>
      </c>
      <c r="T187" s="210"/>
      <c r="U187" s="250">
        <v>0</v>
      </c>
      <c r="V187" s="249">
        <v>0</v>
      </c>
      <c r="W187" s="250">
        <v>0</v>
      </c>
      <c r="X187" s="210">
        <v>0</v>
      </c>
      <c r="Y187" s="250">
        <v>500</v>
      </c>
      <c r="Z187" s="210"/>
      <c r="AA187" s="250">
        <v>900</v>
      </c>
      <c r="AB187" s="214">
        <v>22500</v>
      </c>
    </row>
    <row r="188" spans="1:28" ht="15.75" customHeight="1" x14ac:dyDescent="0.2">
      <c r="A188" s="252">
        <v>21501</v>
      </c>
      <c r="B188" s="210"/>
      <c r="C188" s="254" t="s">
        <v>679</v>
      </c>
      <c r="D188" s="210"/>
      <c r="E188" s="252">
        <v>2500</v>
      </c>
      <c r="F188" s="214">
        <v>20</v>
      </c>
      <c r="G188" s="214">
        <v>50000</v>
      </c>
      <c r="H188" s="210"/>
      <c r="I188" s="211">
        <v>760</v>
      </c>
      <c r="J188" s="171">
        <v>0</v>
      </c>
      <c r="K188" s="171">
        <f t="shared" si="13"/>
        <v>760</v>
      </c>
      <c r="L188" s="210">
        <v>0</v>
      </c>
      <c r="M188" s="250">
        <v>0</v>
      </c>
      <c r="N188" s="210"/>
      <c r="O188" s="250">
        <v>0</v>
      </c>
      <c r="P188" s="249"/>
      <c r="Q188" s="250">
        <v>0</v>
      </c>
      <c r="R188" s="210">
        <v>0</v>
      </c>
      <c r="S188" s="250">
        <v>2500</v>
      </c>
      <c r="T188" s="210"/>
      <c r="U188" s="250">
        <v>0</v>
      </c>
      <c r="V188" s="249">
        <v>2500</v>
      </c>
      <c r="W188" s="250">
        <v>0</v>
      </c>
      <c r="X188" s="210">
        <v>2500</v>
      </c>
      <c r="Y188" s="250">
        <v>0</v>
      </c>
      <c r="Z188" s="210"/>
      <c r="AA188" s="250">
        <v>0</v>
      </c>
      <c r="AB188" s="214">
        <v>50000</v>
      </c>
    </row>
    <row r="189" spans="1:28" ht="15.75" customHeight="1" x14ac:dyDescent="0.2">
      <c r="A189" s="252">
        <v>21501</v>
      </c>
      <c r="B189" s="210"/>
      <c r="C189" s="254" t="s">
        <v>936</v>
      </c>
      <c r="D189" s="210"/>
      <c r="E189" s="252">
        <v>1</v>
      </c>
      <c r="F189" s="214">
        <v>65000</v>
      </c>
      <c r="G189" s="214">
        <v>65000</v>
      </c>
      <c r="H189" s="210"/>
      <c r="I189" s="211">
        <v>80000</v>
      </c>
      <c r="J189" s="171">
        <v>1</v>
      </c>
      <c r="K189" s="171">
        <f t="shared" si="13"/>
        <v>80001</v>
      </c>
      <c r="L189" s="210">
        <v>0</v>
      </c>
      <c r="M189" s="250">
        <v>0</v>
      </c>
      <c r="N189" s="210"/>
      <c r="O189" s="250">
        <v>0</v>
      </c>
      <c r="P189" s="249"/>
      <c r="Q189" s="250">
        <v>0</v>
      </c>
      <c r="R189" s="210">
        <v>0</v>
      </c>
      <c r="S189" s="250">
        <v>0</v>
      </c>
      <c r="T189" s="210"/>
      <c r="U189" s="250">
        <v>0</v>
      </c>
      <c r="V189" s="249">
        <v>1</v>
      </c>
      <c r="W189" s="250">
        <v>1</v>
      </c>
      <c r="X189" s="210">
        <v>1</v>
      </c>
      <c r="Y189" s="250">
        <v>0</v>
      </c>
      <c r="Z189" s="210"/>
      <c r="AA189" s="250">
        <v>0</v>
      </c>
      <c r="AB189" s="214">
        <v>65000</v>
      </c>
    </row>
    <row r="190" spans="1:28" ht="15.75" customHeight="1" x14ac:dyDescent="0.2">
      <c r="A190" s="252">
        <v>21501</v>
      </c>
      <c r="B190" s="210"/>
      <c r="C190" s="254" t="s">
        <v>678</v>
      </c>
      <c r="D190" s="210"/>
      <c r="E190" s="252">
        <v>100</v>
      </c>
      <c r="F190" s="214">
        <v>12.5</v>
      </c>
      <c r="G190" s="214">
        <v>1250</v>
      </c>
      <c r="H190" s="210"/>
      <c r="I190" s="211">
        <v>132</v>
      </c>
      <c r="J190" s="171">
        <v>0</v>
      </c>
      <c r="K190" s="171">
        <f t="shared" si="13"/>
        <v>132</v>
      </c>
      <c r="L190" s="210">
        <v>0</v>
      </c>
      <c r="M190" s="250">
        <v>0</v>
      </c>
      <c r="N190" s="210"/>
      <c r="O190" s="250">
        <v>100</v>
      </c>
      <c r="P190" s="249"/>
      <c r="Q190" s="250">
        <v>100</v>
      </c>
      <c r="R190" s="210">
        <v>100</v>
      </c>
      <c r="S190" s="250">
        <v>0</v>
      </c>
      <c r="T190" s="210"/>
      <c r="U190" s="250">
        <v>0</v>
      </c>
      <c r="V190" s="249">
        <v>0</v>
      </c>
      <c r="W190" s="250">
        <v>0</v>
      </c>
      <c r="X190" s="210">
        <v>0</v>
      </c>
      <c r="Y190" s="250">
        <v>0</v>
      </c>
      <c r="Z190" s="210"/>
      <c r="AA190" s="250">
        <v>0</v>
      </c>
      <c r="AB190" s="214">
        <v>1250</v>
      </c>
    </row>
    <row r="191" spans="1:28" ht="15.75" customHeight="1" x14ac:dyDescent="0.2">
      <c r="A191" s="252">
        <v>21501</v>
      </c>
      <c r="B191" s="210"/>
      <c r="C191" s="254" t="s">
        <v>937</v>
      </c>
      <c r="D191" s="210"/>
      <c r="E191" s="252">
        <v>60</v>
      </c>
      <c r="F191" s="214">
        <v>1</v>
      </c>
      <c r="G191" s="214">
        <v>60</v>
      </c>
      <c r="H191" s="210"/>
      <c r="I191" s="211">
        <v>651000</v>
      </c>
      <c r="J191" s="171">
        <v>1</v>
      </c>
      <c r="K191" s="171">
        <f t="shared" si="13"/>
        <v>651001</v>
      </c>
      <c r="L191" s="210">
        <v>30</v>
      </c>
      <c r="M191" s="250">
        <v>0</v>
      </c>
      <c r="N191" s="210"/>
      <c r="O191" s="250">
        <v>0</v>
      </c>
      <c r="P191" s="249"/>
      <c r="Q191" s="250">
        <v>0</v>
      </c>
      <c r="R191" s="210">
        <v>0</v>
      </c>
      <c r="S191" s="250">
        <v>0</v>
      </c>
      <c r="T191" s="210"/>
      <c r="U191" s="250">
        <v>30</v>
      </c>
      <c r="V191" s="249">
        <v>30</v>
      </c>
      <c r="W191" s="250">
        <v>0</v>
      </c>
      <c r="X191" s="210">
        <v>30</v>
      </c>
      <c r="Y191" s="250">
        <v>0</v>
      </c>
      <c r="Z191" s="210"/>
      <c r="AA191" s="250">
        <v>0</v>
      </c>
      <c r="AB191" s="214">
        <v>60</v>
      </c>
    </row>
    <row r="192" spans="1:28" ht="15.75" customHeight="1" x14ac:dyDescent="0.2">
      <c r="A192" s="252">
        <v>21501</v>
      </c>
      <c r="B192" s="210"/>
      <c r="C192" s="254" t="s">
        <v>677</v>
      </c>
      <c r="D192" s="210"/>
      <c r="E192" s="252">
        <v>4</v>
      </c>
      <c r="F192" s="214">
        <v>51</v>
      </c>
      <c r="G192" s="214">
        <v>204</v>
      </c>
      <c r="H192" s="210"/>
      <c r="I192" s="211">
        <v>390000</v>
      </c>
      <c r="J192" s="171">
        <v>0</v>
      </c>
      <c r="K192" s="171">
        <f t="shared" si="13"/>
        <v>390000</v>
      </c>
      <c r="L192" s="210">
        <v>1</v>
      </c>
      <c r="M192" s="250">
        <v>0</v>
      </c>
      <c r="N192" s="210"/>
      <c r="O192" s="250">
        <v>0</v>
      </c>
      <c r="P192" s="249"/>
      <c r="Q192" s="250">
        <v>1</v>
      </c>
      <c r="R192" s="210">
        <v>1</v>
      </c>
      <c r="S192" s="250">
        <v>0</v>
      </c>
      <c r="T192" s="210"/>
      <c r="U192" s="250">
        <v>1</v>
      </c>
      <c r="V192" s="249">
        <v>1</v>
      </c>
      <c r="W192" s="250">
        <v>0</v>
      </c>
      <c r="X192" s="210">
        <v>1</v>
      </c>
      <c r="Y192" s="250">
        <v>0</v>
      </c>
      <c r="Z192" s="210"/>
      <c r="AA192" s="250">
        <v>1</v>
      </c>
      <c r="AB192" s="214">
        <v>204</v>
      </c>
    </row>
    <row r="193" spans="1:28" ht="15.75" customHeight="1" x14ac:dyDescent="0.2">
      <c r="A193" s="252">
        <v>21501</v>
      </c>
      <c r="B193" s="210"/>
      <c r="C193" s="254" t="s">
        <v>765</v>
      </c>
      <c r="D193" s="210"/>
      <c r="E193" s="252">
        <v>4</v>
      </c>
      <c r="F193" s="214">
        <v>190</v>
      </c>
      <c r="G193" s="214">
        <v>760</v>
      </c>
      <c r="H193" s="210"/>
      <c r="I193" s="211">
        <v>205</v>
      </c>
      <c r="J193" s="171">
        <v>1</v>
      </c>
      <c r="K193" s="171">
        <f t="shared" si="13"/>
        <v>206</v>
      </c>
      <c r="L193" s="210">
        <v>2</v>
      </c>
      <c r="M193" s="250">
        <v>0</v>
      </c>
      <c r="N193" s="210"/>
      <c r="O193" s="250">
        <v>0</v>
      </c>
      <c r="P193" s="249"/>
      <c r="Q193" s="250">
        <v>0</v>
      </c>
      <c r="R193" s="210">
        <v>0</v>
      </c>
      <c r="S193" s="250">
        <v>0</v>
      </c>
      <c r="T193" s="210"/>
      <c r="U193" s="250">
        <v>2</v>
      </c>
      <c r="V193" s="249">
        <v>2</v>
      </c>
      <c r="W193" s="250">
        <v>0</v>
      </c>
      <c r="X193" s="210">
        <v>2</v>
      </c>
      <c r="Y193" s="250">
        <v>0</v>
      </c>
      <c r="Z193" s="210"/>
      <c r="AA193" s="250">
        <v>0</v>
      </c>
      <c r="AB193" s="214">
        <v>760</v>
      </c>
    </row>
    <row r="194" spans="1:28" ht="15.75" customHeight="1" x14ac:dyDescent="0.2">
      <c r="A194" s="252">
        <v>21501</v>
      </c>
      <c r="B194" s="210"/>
      <c r="C194" s="254" t="s">
        <v>938</v>
      </c>
      <c r="D194" s="210"/>
      <c r="E194" s="252">
        <v>1012</v>
      </c>
      <c r="F194" s="214">
        <v>13</v>
      </c>
      <c r="G194" s="214">
        <v>13156</v>
      </c>
      <c r="H194" s="210"/>
      <c r="I194" s="211">
        <v>29100</v>
      </c>
      <c r="J194" s="171">
        <v>0</v>
      </c>
      <c r="K194" s="171">
        <f t="shared" si="13"/>
        <v>29100</v>
      </c>
      <c r="L194" s="210">
        <v>502</v>
      </c>
      <c r="M194" s="250">
        <v>0</v>
      </c>
      <c r="N194" s="210"/>
      <c r="O194" s="250">
        <v>0</v>
      </c>
      <c r="P194" s="249"/>
      <c r="Q194" s="250">
        <v>3</v>
      </c>
      <c r="R194" s="210">
        <v>3</v>
      </c>
      <c r="S194" s="250">
        <v>0</v>
      </c>
      <c r="T194" s="210"/>
      <c r="U194" s="250">
        <v>500</v>
      </c>
      <c r="V194" s="249">
        <v>504</v>
      </c>
      <c r="W194" s="250">
        <v>4</v>
      </c>
      <c r="X194" s="210">
        <v>504</v>
      </c>
      <c r="Y194" s="250">
        <v>0</v>
      </c>
      <c r="Z194" s="210"/>
      <c r="AA194" s="250">
        <v>3</v>
      </c>
      <c r="AB194" s="214">
        <v>13156</v>
      </c>
    </row>
    <row r="195" spans="1:28" ht="15.75" customHeight="1" x14ac:dyDescent="0.2">
      <c r="A195" s="252">
        <v>21501</v>
      </c>
      <c r="B195" s="210"/>
      <c r="C195" s="254" t="s">
        <v>301</v>
      </c>
      <c r="D195" s="210"/>
      <c r="E195" s="252">
        <v>374</v>
      </c>
      <c r="F195" s="214">
        <v>1</v>
      </c>
      <c r="G195" s="214">
        <v>374</v>
      </c>
      <c r="H195" s="210"/>
      <c r="I195" s="211">
        <v>151800</v>
      </c>
      <c r="J195" s="171">
        <v>0</v>
      </c>
      <c r="K195" s="171">
        <f t="shared" si="13"/>
        <v>151800</v>
      </c>
      <c r="L195" s="210">
        <v>188</v>
      </c>
      <c r="M195" s="250">
        <v>150</v>
      </c>
      <c r="N195" s="210"/>
      <c r="O195" s="250">
        <v>0</v>
      </c>
      <c r="P195" s="249"/>
      <c r="Q195" s="250">
        <v>150</v>
      </c>
      <c r="R195" s="210">
        <v>150</v>
      </c>
      <c r="S195" s="250">
        <v>0</v>
      </c>
      <c r="T195" s="210"/>
      <c r="U195" s="250">
        <v>36</v>
      </c>
      <c r="V195" s="249">
        <v>36</v>
      </c>
      <c r="W195" s="250">
        <v>0</v>
      </c>
      <c r="X195" s="210">
        <v>36</v>
      </c>
      <c r="Y195" s="250">
        <v>0</v>
      </c>
      <c r="Z195" s="210"/>
      <c r="AA195" s="250">
        <v>0</v>
      </c>
      <c r="AB195" s="214">
        <v>374</v>
      </c>
    </row>
    <row r="196" spans="1:28" ht="15.75" customHeight="1" x14ac:dyDescent="0.2">
      <c r="A196" s="252">
        <v>21501</v>
      </c>
      <c r="B196" s="210"/>
      <c r="C196" s="254" t="s">
        <v>767</v>
      </c>
      <c r="D196" s="210"/>
      <c r="E196" s="252">
        <v>3300</v>
      </c>
      <c r="F196" s="214">
        <v>217</v>
      </c>
      <c r="G196" s="214">
        <v>716100</v>
      </c>
      <c r="H196" s="210"/>
      <c r="I196" s="211">
        <v>92</v>
      </c>
      <c r="J196" s="171">
        <v>0</v>
      </c>
      <c r="K196" s="171">
        <f t="shared" si="13"/>
        <v>92</v>
      </c>
      <c r="L196" s="210">
        <v>1500</v>
      </c>
      <c r="M196" s="250">
        <v>0</v>
      </c>
      <c r="N196" s="210"/>
      <c r="O196" s="250">
        <v>0</v>
      </c>
      <c r="P196" s="249"/>
      <c r="Q196" s="250">
        <v>1500</v>
      </c>
      <c r="R196" s="210">
        <v>1500</v>
      </c>
      <c r="S196" s="250">
        <v>200</v>
      </c>
      <c r="T196" s="210"/>
      <c r="U196" s="250">
        <v>0</v>
      </c>
      <c r="V196" s="249">
        <v>200</v>
      </c>
      <c r="W196" s="250">
        <v>0</v>
      </c>
      <c r="X196" s="210">
        <v>200</v>
      </c>
      <c r="Y196" s="250">
        <v>0</v>
      </c>
      <c r="Z196" s="210"/>
      <c r="AA196" s="250">
        <v>100</v>
      </c>
      <c r="AB196" s="214">
        <v>716100</v>
      </c>
    </row>
    <row r="197" spans="1:28" ht="15.75" customHeight="1" x14ac:dyDescent="0.2">
      <c r="A197" s="252">
        <v>21501</v>
      </c>
      <c r="B197" s="210"/>
      <c r="C197" s="254" t="s">
        <v>768</v>
      </c>
      <c r="D197" s="210"/>
      <c r="E197" s="252">
        <v>1800</v>
      </c>
      <c r="F197" s="214">
        <v>130</v>
      </c>
      <c r="G197" s="214">
        <v>234000</v>
      </c>
      <c r="H197" s="210"/>
      <c r="I197" s="211">
        <v>720</v>
      </c>
      <c r="J197" s="171">
        <v>0</v>
      </c>
      <c r="K197" s="171">
        <f t="shared" si="13"/>
        <v>720</v>
      </c>
      <c r="L197" s="210">
        <v>750</v>
      </c>
      <c r="M197" s="250">
        <v>0</v>
      </c>
      <c r="N197" s="210"/>
      <c r="O197" s="250">
        <v>0</v>
      </c>
      <c r="P197" s="249"/>
      <c r="Q197" s="250">
        <v>950</v>
      </c>
      <c r="R197" s="210">
        <v>950</v>
      </c>
      <c r="S197" s="250">
        <v>0</v>
      </c>
      <c r="T197" s="210"/>
      <c r="U197" s="250">
        <v>0</v>
      </c>
      <c r="V197" s="249">
        <v>0</v>
      </c>
      <c r="W197" s="250">
        <v>0</v>
      </c>
      <c r="X197" s="210">
        <v>0</v>
      </c>
      <c r="Y197" s="250">
        <v>0</v>
      </c>
      <c r="Z197" s="210"/>
      <c r="AA197" s="250">
        <v>100</v>
      </c>
      <c r="AB197" s="214">
        <v>234000</v>
      </c>
    </row>
    <row r="198" spans="1:28" ht="15.75" customHeight="1" x14ac:dyDescent="0.2">
      <c r="A198" s="252">
        <v>21501</v>
      </c>
      <c r="B198" s="210"/>
      <c r="C198" s="254" t="s">
        <v>769</v>
      </c>
      <c r="D198" s="210"/>
      <c r="E198" s="252">
        <v>4</v>
      </c>
      <c r="F198" s="214">
        <v>205</v>
      </c>
      <c r="G198" s="214">
        <v>820</v>
      </c>
      <c r="H198" s="210"/>
      <c r="I198" s="211">
        <v>2924</v>
      </c>
      <c r="J198" s="171">
        <v>0</v>
      </c>
      <c r="K198" s="171">
        <f t="shared" si="13"/>
        <v>2924</v>
      </c>
      <c r="L198" s="210">
        <v>4</v>
      </c>
      <c r="M198" s="250">
        <v>0</v>
      </c>
      <c r="N198" s="210"/>
      <c r="O198" s="250">
        <v>0</v>
      </c>
      <c r="P198" s="249"/>
      <c r="Q198" s="250">
        <v>0</v>
      </c>
      <c r="R198" s="210">
        <v>0</v>
      </c>
      <c r="S198" s="250">
        <v>0</v>
      </c>
      <c r="T198" s="210"/>
      <c r="U198" s="250">
        <v>0</v>
      </c>
      <c r="V198" s="249">
        <v>0</v>
      </c>
      <c r="W198" s="250">
        <v>0</v>
      </c>
      <c r="X198" s="210">
        <v>0</v>
      </c>
      <c r="Y198" s="250">
        <v>0</v>
      </c>
      <c r="Z198" s="210"/>
      <c r="AA198" s="250">
        <v>0</v>
      </c>
      <c r="AB198" s="214">
        <v>820</v>
      </c>
    </row>
    <row r="199" spans="1:28" ht="15.75" customHeight="1" x14ac:dyDescent="0.2">
      <c r="A199" s="252">
        <v>21501</v>
      </c>
      <c r="B199" s="210"/>
      <c r="C199" s="254" t="s">
        <v>770</v>
      </c>
      <c r="D199" s="210"/>
      <c r="E199" s="252">
        <v>250</v>
      </c>
      <c r="F199" s="214">
        <v>291</v>
      </c>
      <c r="G199" s="214">
        <v>72750</v>
      </c>
      <c r="H199" s="210"/>
      <c r="I199" s="211">
        <v>66</v>
      </c>
      <c r="J199" s="171">
        <v>0</v>
      </c>
      <c r="K199" s="171">
        <f t="shared" si="13"/>
        <v>66</v>
      </c>
      <c r="L199" s="210">
        <v>100</v>
      </c>
      <c r="M199" s="250">
        <v>0</v>
      </c>
      <c r="N199" s="210"/>
      <c r="O199" s="250">
        <v>0</v>
      </c>
      <c r="P199" s="249"/>
      <c r="Q199" s="250">
        <v>0</v>
      </c>
      <c r="R199" s="210">
        <v>0</v>
      </c>
      <c r="S199" s="250">
        <v>0</v>
      </c>
      <c r="T199" s="210"/>
      <c r="U199" s="250">
        <v>0</v>
      </c>
      <c r="V199" s="249">
        <v>0</v>
      </c>
      <c r="W199" s="250">
        <v>0</v>
      </c>
      <c r="X199" s="210">
        <v>0</v>
      </c>
      <c r="Y199" s="250">
        <v>150</v>
      </c>
      <c r="Z199" s="210"/>
      <c r="AA199" s="250">
        <v>150</v>
      </c>
      <c r="AB199" s="214">
        <v>72750</v>
      </c>
    </row>
    <row r="200" spans="1:28" ht="15.75" customHeight="1" x14ac:dyDescent="0.2">
      <c r="A200" s="252">
        <v>21501</v>
      </c>
      <c r="B200" s="210"/>
      <c r="C200" s="254" t="s">
        <v>771</v>
      </c>
      <c r="D200" s="210"/>
      <c r="E200" s="252">
        <v>500</v>
      </c>
      <c r="F200" s="214">
        <v>506</v>
      </c>
      <c r="G200" s="214">
        <v>253000</v>
      </c>
      <c r="H200" s="210"/>
      <c r="I200" s="211">
        <v>113850</v>
      </c>
      <c r="J200" s="171">
        <v>0</v>
      </c>
      <c r="K200" s="171">
        <f t="shared" si="13"/>
        <v>113850</v>
      </c>
      <c r="L200" s="210">
        <v>300</v>
      </c>
      <c r="M200" s="250">
        <v>0</v>
      </c>
      <c r="N200" s="210"/>
      <c r="O200" s="250">
        <v>0</v>
      </c>
      <c r="P200" s="249"/>
      <c r="Q200" s="250">
        <v>0</v>
      </c>
      <c r="R200" s="210">
        <v>0</v>
      </c>
      <c r="S200" s="250">
        <v>0</v>
      </c>
      <c r="T200" s="210"/>
      <c r="U200" s="250">
        <v>0</v>
      </c>
      <c r="V200" s="249">
        <v>0</v>
      </c>
      <c r="W200" s="250">
        <v>0</v>
      </c>
      <c r="X200" s="210">
        <v>0</v>
      </c>
      <c r="Y200" s="250">
        <v>200</v>
      </c>
      <c r="Z200" s="210"/>
      <c r="AA200" s="250">
        <v>200</v>
      </c>
      <c r="AB200" s="214">
        <v>253000</v>
      </c>
    </row>
    <row r="201" spans="1:28" ht="15.75" customHeight="1" x14ac:dyDescent="0.2">
      <c r="A201" s="252">
        <v>21501</v>
      </c>
      <c r="B201" s="210"/>
      <c r="C201" s="254" t="s">
        <v>303</v>
      </c>
      <c r="D201" s="210"/>
      <c r="E201" s="252">
        <v>4</v>
      </c>
      <c r="F201" s="214">
        <v>23</v>
      </c>
      <c r="G201" s="214">
        <v>92</v>
      </c>
      <c r="H201" s="210"/>
      <c r="I201" s="211">
        <v>20000</v>
      </c>
      <c r="J201" s="171">
        <v>0</v>
      </c>
      <c r="K201" s="171">
        <f t="shared" si="13"/>
        <v>20000</v>
      </c>
      <c r="L201" s="210">
        <v>1</v>
      </c>
      <c r="M201" s="250">
        <v>0</v>
      </c>
      <c r="N201" s="210"/>
      <c r="O201" s="250">
        <v>1</v>
      </c>
      <c r="P201" s="249"/>
      <c r="Q201" s="250">
        <v>1</v>
      </c>
      <c r="R201" s="210">
        <v>1</v>
      </c>
      <c r="S201" s="250">
        <v>0</v>
      </c>
      <c r="T201" s="210"/>
      <c r="U201" s="250">
        <v>1</v>
      </c>
      <c r="V201" s="249">
        <v>1</v>
      </c>
      <c r="W201" s="250">
        <v>0</v>
      </c>
      <c r="X201" s="210">
        <v>1</v>
      </c>
      <c r="Y201" s="250">
        <v>0</v>
      </c>
      <c r="Z201" s="210"/>
      <c r="AA201" s="250">
        <v>1</v>
      </c>
      <c r="AB201" s="214">
        <v>92</v>
      </c>
    </row>
    <row r="202" spans="1:28" ht="15.75" customHeight="1" x14ac:dyDescent="0.2">
      <c r="A202" s="252">
        <v>21501</v>
      </c>
      <c r="B202" s="210"/>
      <c r="C202" s="254" t="s">
        <v>304</v>
      </c>
      <c r="D202" s="210"/>
      <c r="E202" s="252">
        <v>43</v>
      </c>
      <c r="F202" s="214">
        <v>18</v>
      </c>
      <c r="G202" s="214">
        <v>774</v>
      </c>
      <c r="H202" s="210"/>
      <c r="I202" s="211">
        <v>1884</v>
      </c>
      <c r="J202" s="171">
        <v>0</v>
      </c>
      <c r="K202" s="171">
        <f t="shared" si="13"/>
        <v>1884</v>
      </c>
      <c r="L202" s="210">
        <v>19</v>
      </c>
      <c r="M202" s="250">
        <v>1</v>
      </c>
      <c r="N202" s="210"/>
      <c r="O202" s="250">
        <v>2</v>
      </c>
      <c r="P202" s="249"/>
      <c r="Q202" s="250">
        <v>7</v>
      </c>
      <c r="R202" s="210">
        <v>7</v>
      </c>
      <c r="S202" s="250">
        <v>0</v>
      </c>
      <c r="T202" s="210"/>
      <c r="U202" s="250">
        <v>8</v>
      </c>
      <c r="V202" s="249">
        <v>10</v>
      </c>
      <c r="W202" s="250">
        <v>2</v>
      </c>
      <c r="X202" s="210">
        <v>10</v>
      </c>
      <c r="Y202" s="250">
        <v>2</v>
      </c>
      <c r="Z202" s="210"/>
      <c r="AA202" s="250">
        <v>7</v>
      </c>
      <c r="AB202" s="214">
        <v>774</v>
      </c>
    </row>
    <row r="203" spans="1:28" ht="15.75" customHeight="1" x14ac:dyDescent="0.2">
      <c r="A203" s="252">
        <v>21501</v>
      </c>
      <c r="B203" s="210"/>
      <c r="C203" s="254" t="s">
        <v>305</v>
      </c>
      <c r="D203" s="210"/>
      <c r="E203" s="252">
        <v>64</v>
      </c>
      <c r="F203" s="214">
        <v>43</v>
      </c>
      <c r="G203" s="214">
        <v>2752</v>
      </c>
      <c r="H203" s="210"/>
      <c r="I203" s="211">
        <v>1288</v>
      </c>
      <c r="J203" s="171">
        <v>0</v>
      </c>
      <c r="K203" s="171">
        <f t="shared" si="13"/>
        <v>1288</v>
      </c>
      <c r="L203" s="210">
        <v>32</v>
      </c>
      <c r="M203" s="250">
        <v>0</v>
      </c>
      <c r="N203" s="210"/>
      <c r="O203" s="250">
        <v>0</v>
      </c>
      <c r="P203" s="249"/>
      <c r="Q203" s="250">
        <v>0</v>
      </c>
      <c r="R203" s="210">
        <v>0</v>
      </c>
      <c r="S203" s="250">
        <v>0</v>
      </c>
      <c r="T203" s="210"/>
      <c r="U203" s="250">
        <v>32</v>
      </c>
      <c r="V203" s="249">
        <v>32</v>
      </c>
      <c r="W203" s="250">
        <v>0</v>
      </c>
      <c r="X203" s="210">
        <v>32</v>
      </c>
      <c r="Y203" s="250">
        <v>0</v>
      </c>
      <c r="Z203" s="210"/>
      <c r="AA203" s="250">
        <v>0</v>
      </c>
      <c r="AB203" s="214">
        <v>2752</v>
      </c>
    </row>
    <row r="204" spans="1:28" ht="15.75" customHeight="1" x14ac:dyDescent="0.2">
      <c r="A204" s="252">
        <v>21501</v>
      </c>
      <c r="B204" s="210"/>
      <c r="C204" s="254" t="s">
        <v>939</v>
      </c>
      <c r="D204" s="210"/>
      <c r="E204" s="252">
        <v>14</v>
      </c>
      <c r="F204" s="214">
        <v>9.2200000000000006</v>
      </c>
      <c r="G204" s="214">
        <v>129.08000000000001</v>
      </c>
      <c r="H204" s="210"/>
      <c r="I204" s="211">
        <v>392</v>
      </c>
      <c r="J204" s="171">
        <v>0</v>
      </c>
      <c r="K204" s="171">
        <f t="shared" si="13"/>
        <v>392</v>
      </c>
      <c r="L204" s="210">
        <v>9</v>
      </c>
      <c r="M204" s="250">
        <v>0</v>
      </c>
      <c r="N204" s="210"/>
      <c r="O204" s="250">
        <v>0</v>
      </c>
      <c r="P204" s="249"/>
      <c r="Q204" s="250">
        <v>0</v>
      </c>
      <c r="R204" s="210">
        <v>0</v>
      </c>
      <c r="S204" s="250">
        <v>0</v>
      </c>
      <c r="T204" s="210"/>
      <c r="U204" s="250">
        <v>5</v>
      </c>
      <c r="V204" s="249">
        <v>5</v>
      </c>
      <c r="W204" s="250">
        <v>0</v>
      </c>
      <c r="X204" s="210">
        <v>5</v>
      </c>
      <c r="Y204" s="250">
        <v>0</v>
      </c>
      <c r="Z204" s="210"/>
      <c r="AA204" s="250">
        <v>0</v>
      </c>
      <c r="AB204" s="214">
        <v>129.08000000000001</v>
      </c>
    </row>
    <row r="205" spans="1:28" ht="15.75" customHeight="1" x14ac:dyDescent="0.2">
      <c r="A205" s="252">
        <v>21501</v>
      </c>
      <c r="B205" s="210"/>
      <c r="C205" s="254" t="s">
        <v>772</v>
      </c>
      <c r="D205" s="210"/>
      <c r="E205" s="252">
        <v>5</v>
      </c>
      <c r="F205" s="214">
        <v>12650</v>
      </c>
      <c r="G205" s="214">
        <v>63250</v>
      </c>
      <c r="H205" s="210"/>
      <c r="I205" s="211">
        <v>350</v>
      </c>
      <c r="J205" s="171">
        <v>0</v>
      </c>
      <c r="K205" s="171">
        <f t="shared" si="13"/>
        <v>350</v>
      </c>
      <c r="L205" s="210">
        <v>4</v>
      </c>
      <c r="M205" s="250">
        <v>0</v>
      </c>
      <c r="N205" s="210"/>
      <c r="O205" s="250">
        <v>1</v>
      </c>
      <c r="P205" s="249"/>
      <c r="Q205" s="250">
        <v>1</v>
      </c>
      <c r="R205" s="210">
        <v>1</v>
      </c>
      <c r="S205" s="250">
        <v>0</v>
      </c>
      <c r="T205" s="210"/>
      <c r="U205" s="250">
        <v>0</v>
      </c>
      <c r="V205" s="249">
        <v>0</v>
      </c>
      <c r="W205" s="250">
        <v>0</v>
      </c>
      <c r="X205" s="210">
        <v>0</v>
      </c>
      <c r="Y205" s="250">
        <v>0</v>
      </c>
      <c r="Z205" s="210"/>
      <c r="AA205" s="250">
        <v>0</v>
      </c>
      <c r="AB205" s="214">
        <v>63250</v>
      </c>
    </row>
    <row r="206" spans="1:28" ht="15.75" customHeight="1" x14ac:dyDescent="0.2">
      <c r="A206" s="252">
        <v>21501</v>
      </c>
      <c r="B206" s="210"/>
      <c r="C206" s="254" t="s">
        <v>307</v>
      </c>
      <c r="D206" s="210"/>
      <c r="E206" s="252">
        <v>1</v>
      </c>
      <c r="F206" s="214">
        <v>157</v>
      </c>
      <c r="G206" s="214">
        <v>157</v>
      </c>
      <c r="H206" s="210"/>
      <c r="I206" s="211">
        <v>350</v>
      </c>
      <c r="J206" s="171">
        <v>0</v>
      </c>
      <c r="K206" s="171">
        <f t="shared" si="13"/>
        <v>350</v>
      </c>
      <c r="L206" s="210">
        <v>1</v>
      </c>
      <c r="M206" s="250">
        <v>0</v>
      </c>
      <c r="N206" s="210"/>
      <c r="O206" s="250">
        <v>0</v>
      </c>
      <c r="P206" s="249"/>
      <c r="Q206" s="250">
        <v>0</v>
      </c>
      <c r="R206" s="210">
        <v>0</v>
      </c>
      <c r="S206" s="250">
        <v>0</v>
      </c>
      <c r="T206" s="210"/>
      <c r="U206" s="250">
        <v>0</v>
      </c>
      <c r="V206" s="249">
        <v>0</v>
      </c>
      <c r="W206" s="250">
        <v>0</v>
      </c>
      <c r="X206" s="210">
        <v>0</v>
      </c>
      <c r="Y206" s="250">
        <v>0</v>
      </c>
      <c r="Z206" s="210"/>
      <c r="AA206" s="250">
        <v>0</v>
      </c>
      <c r="AB206" s="214">
        <v>157</v>
      </c>
    </row>
    <row r="207" spans="1:28" ht="15.75" customHeight="1" x14ac:dyDescent="0.2">
      <c r="A207" s="252">
        <v>21501</v>
      </c>
      <c r="B207" s="210"/>
      <c r="C207" s="254" t="s">
        <v>308</v>
      </c>
      <c r="D207" s="210"/>
      <c r="E207" s="252">
        <v>9</v>
      </c>
      <c r="F207" s="214">
        <v>92</v>
      </c>
      <c r="G207" s="214">
        <v>828</v>
      </c>
      <c r="H207" s="210"/>
      <c r="I207" s="211">
        <v>1200</v>
      </c>
      <c r="J207" s="173">
        <f>SUM(J172:J206)</f>
        <v>5</v>
      </c>
      <c r="K207" s="173">
        <f>SUM(K172:K206)</f>
        <v>1585509.8</v>
      </c>
      <c r="L207" s="210">
        <v>5</v>
      </c>
      <c r="M207" s="250">
        <v>0</v>
      </c>
      <c r="N207" s="210"/>
      <c r="O207" s="250">
        <v>0</v>
      </c>
      <c r="P207" s="249"/>
      <c r="Q207" s="250">
        <v>0</v>
      </c>
      <c r="R207" s="210">
        <v>0</v>
      </c>
      <c r="S207" s="250">
        <v>0</v>
      </c>
      <c r="T207" s="210"/>
      <c r="U207" s="250">
        <v>2</v>
      </c>
      <c r="V207" s="249">
        <v>4</v>
      </c>
      <c r="W207" s="250">
        <v>2</v>
      </c>
      <c r="X207" s="210">
        <v>4</v>
      </c>
      <c r="Y207" s="250">
        <v>0</v>
      </c>
      <c r="Z207" s="210"/>
      <c r="AA207" s="250">
        <v>0</v>
      </c>
      <c r="AB207" s="214">
        <v>828</v>
      </c>
    </row>
    <row r="208" spans="1:28" ht="15.75" customHeight="1" x14ac:dyDescent="0.2">
      <c r="A208" s="252">
        <v>21501</v>
      </c>
      <c r="B208" s="210"/>
      <c r="C208" s="254" t="s">
        <v>309</v>
      </c>
      <c r="D208" s="210"/>
      <c r="E208" s="252">
        <v>20</v>
      </c>
      <c r="F208" s="214">
        <v>7</v>
      </c>
      <c r="G208" s="214">
        <v>140</v>
      </c>
      <c r="H208" s="210"/>
      <c r="I208" s="211">
        <v>26565</v>
      </c>
      <c r="J208" s="170">
        <f>SUM(J172:J207)</f>
        <v>10</v>
      </c>
      <c r="K208" s="170">
        <f>SUM(H208:J208)</f>
        <v>26575</v>
      </c>
      <c r="L208" s="210">
        <v>10</v>
      </c>
      <c r="M208" s="250">
        <v>0</v>
      </c>
      <c r="N208" s="210"/>
      <c r="O208" s="250">
        <v>0</v>
      </c>
      <c r="P208" s="249"/>
      <c r="Q208" s="250">
        <v>0</v>
      </c>
      <c r="R208" s="210">
        <v>0</v>
      </c>
      <c r="S208" s="250">
        <v>0</v>
      </c>
      <c r="T208" s="210"/>
      <c r="U208" s="250">
        <v>10</v>
      </c>
      <c r="V208" s="249">
        <v>10</v>
      </c>
      <c r="W208" s="250">
        <v>0</v>
      </c>
      <c r="X208" s="210">
        <v>10</v>
      </c>
      <c r="Y208" s="250">
        <v>0</v>
      </c>
      <c r="Z208" s="210"/>
      <c r="AA208" s="250">
        <v>0</v>
      </c>
      <c r="AB208" s="214">
        <v>140</v>
      </c>
    </row>
    <row r="209" spans="1:28" ht="15.75" customHeight="1" x14ac:dyDescent="0.2">
      <c r="A209" s="252">
        <v>21501</v>
      </c>
      <c r="B209" s="210"/>
      <c r="C209" s="254" t="s">
        <v>310</v>
      </c>
      <c r="D209" s="210"/>
      <c r="E209" s="252">
        <v>50</v>
      </c>
      <c r="F209" s="214">
        <v>7</v>
      </c>
      <c r="G209" s="214">
        <v>350</v>
      </c>
      <c r="H209" s="210"/>
      <c r="I209" s="211">
        <v>510</v>
      </c>
      <c r="L209" s="210">
        <v>25</v>
      </c>
      <c r="M209" s="250">
        <v>0</v>
      </c>
      <c r="N209" s="210"/>
      <c r="O209" s="250">
        <v>0</v>
      </c>
      <c r="P209" s="249"/>
      <c r="Q209" s="250">
        <v>0</v>
      </c>
      <c r="R209" s="210">
        <v>0</v>
      </c>
      <c r="S209" s="250">
        <v>0</v>
      </c>
      <c r="T209" s="210"/>
      <c r="U209" s="250">
        <v>25</v>
      </c>
      <c r="V209" s="249">
        <v>25</v>
      </c>
      <c r="W209" s="250">
        <v>0</v>
      </c>
      <c r="X209" s="210">
        <v>25</v>
      </c>
      <c r="Y209" s="250">
        <v>0</v>
      </c>
      <c r="Z209" s="210"/>
      <c r="AA209" s="250">
        <v>0</v>
      </c>
      <c r="AB209" s="214">
        <v>350</v>
      </c>
    </row>
    <row r="210" spans="1:28" ht="15.75" customHeight="1" x14ac:dyDescent="0.2">
      <c r="A210" s="252">
        <v>21501</v>
      </c>
      <c r="B210" s="210"/>
      <c r="C210" s="254" t="s">
        <v>774</v>
      </c>
      <c r="D210" s="210"/>
      <c r="E210" s="252">
        <v>50</v>
      </c>
      <c r="F210" s="214">
        <v>7</v>
      </c>
      <c r="G210" s="214">
        <v>350</v>
      </c>
      <c r="H210" s="210"/>
      <c r="I210" s="211">
        <v>126000</v>
      </c>
      <c r="L210" s="210">
        <v>25</v>
      </c>
      <c r="M210" s="250">
        <v>0</v>
      </c>
      <c r="N210" s="210"/>
      <c r="O210" s="250">
        <v>0</v>
      </c>
      <c r="P210" s="249"/>
      <c r="Q210" s="250">
        <v>0</v>
      </c>
      <c r="R210" s="210">
        <v>0</v>
      </c>
      <c r="S210" s="250">
        <v>0</v>
      </c>
      <c r="T210" s="210"/>
      <c r="U210" s="250">
        <v>25</v>
      </c>
      <c r="V210" s="249">
        <v>25</v>
      </c>
      <c r="W210" s="250">
        <v>0</v>
      </c>
      <c r="X210" s="210">
        <v>25</v>
      </c>
      <c r="Y210" s="250">
        <v>0</v>
      </c>
      <c r="Z210" s="210"/>
      <c r="AA210" s="250">
        <v>0</v>
      </c>
      <c r="AB210" s="214">
        <v>350</v>
      </c>
    </row>
    <row r="211" spans="1:28" ht="15.75" customHeight="1" x14ac:dyDescent="0.2">
      <c r="A211" s="252">
        <v>21501</v>
      </c>
      <c r="B211" s="210"/>
      <c r="C211" s="254" t="s">
        <v>311</v>
      </c>
      <c r="D211" s="210"/>
      <c r="E211" s="252">
        <v>21</v>
      </c>
      <c r="F211" s="214">
        <v>75</v>
      </c>
      <c r="G211" s="214">
        <v>1575</v>
      </c>
      <c r="H211" s="210"/>
      <c r="I211" s="211">
        <v>16445</v>
      </c>
      <c r="J211" s="171">
        <v>0</v>
      </c>
      <c r="K211" s="171">
        <f t="shared" ref="K211:K242" si="14">SUM(H211:J211)</f>
        <v>16445</v>
      </c>
      <c r="L211" s="210">
        <v>11</v>
      </c>
      <c r="M211" s="250">
        <v>1</v>
      </c>
      <c r="N211" s="210"/>
      <c r="O211" s="250">
        <v>0</v>
      </c>
      <c r="P211" s="249"/>
      <c r="Q211" s="250">
        <v>1</v>
      </c>
      <c r="R211" s="210">
        <v>1</v>
      </c>
      <c r="S211" s="250">
        <v>0</v>
      </c>
      <c r="T211" s="210"/>
      <c r="U211" s="250">
        <v>7</v>
      </c>
      <c r="V211" s="249">
        <v>8</v>
      </c>
      <c r="W211" s="250">
        <v>1</v>
      </c>
      <c r="X211" s="210">
        <v>8</v>
      </c>
      <c r="Y211" s="250">
        <v>0</v>
      </c>
      <c r="Z211" s="210"/>
      <c r="AA211" s="250">
        <v>1</v>
      </c>
      <c r="AB211" s="214">
        <v>1575</v>
      </c>
    </row>
    <row r="212" spans="1:28" ht="15.75" customHeight="1" x14ac:dyDescent="0.2">
      <c r="A212" s="252">
        <v>21501</v>
      </c>
      <c r="B212" s="210"/>
      <c r="C212" s="254" t="s">
        <v>312</v>
      </c>
      <c r="D212" s="210"/>
      <c r="E212" s="252">
        <v>22</v>
      </c>
      <c r="F212" s="214">
        <v>1771</v>
      </c>
      <c r="G212" s="214">
        <v>38962</v>
      </c>
      <c r="H212" s="210"/>
      <c r="I212" s="211">
        <v>6000</v>
      </c>
      <c r="J212" s="171">
        <v>1</v>
      </c>
      <c r="K212" s="171">
        <f t="shared" si="14"/>
        <v>6001</v>
      </c>
      <c r="L212" s="210">
        <v>11</v>
      </c>
      <c r="M212" s="250">
        <v>0</v>
      </c>
      <c r="N212" s="210"/>
      <c r="O212" s="250">
        <v>6</v>
      </c>
      <c r="P212" s="249"/>
      <c r="Q212" s="250">
        <v>6</v>
      </c>
      <c r="R212" s="210">
        <v>6</v>
      </c>
      <c r="S212" s="250">
        <v>0</v>
      </c>
      <c r="T212" s="210"/>
      <c r="U212" s="250">
        <v>3</v>
      </c>
      <c r="V212" s="249">
        <v>3</v>
      </c>
      <c r="W212" s="250">
        <v>0</v>
      </c>
      <c r="X212" s="210">
        <v>3</v>
      </c>
      <c r="Y212" s="250">
        <v>0</v>
      </c>
      <c r="Z212" s="210"/>
      <c r="AA212" s="250">
        <v>2</v>
      </c>
      <c r="AB212" s="214">
        <v>38962</v>
      </c>
    </row>
    <row r="213" spans="1:28" ht="15.75" customHeight="1" x14ac:dyDescent="0.2">
      <c r="A213" s="252">
        <v>21501</v>
      </c>
      <c r="B213" s="210"/>
      <c r="C213" s="254" t="s">
        <v>940</v>
      </c>
      <c r="D213" s="210"/>
      <c r="E213" s="252">
        <v>4</v>
      </c>
      <c r="F213" s="214">
        <v>1</v>
      </c>
      <c r="G213" s="214">
        <v>4</v>
      </c>
      <c r="H213" s="210"/>
      <c r="I213" s="210"/>
      <c r="J213" s="171">
        <v>0</v>
      </c>
      <c r="K213" s="171">
        <f t="shared" si="14"/>
        <v>0</v>
      </c>
      <c r="L213" s="210">
        <v>3</v>
      </c>
      <c r="M213" s="250">
        <v>0</v>
      </c>
      <c r="N213" s="210"/>
      <c r="O213" s="250">
        <v>0</v>
      </c>
      <c r="P213" s="249"/>
      <c r="Q213" s="250">
        <v>0</v>
      </c>
      <c r="R213" s="210">
        <v>0</v>
      </c>
      <c r="S213" s="250">
        <v>0</v>
      </c>
      <c r="T213" s="210"/>
      <c r="U213" s="250">
        <v>1</v>
      </c>
      <c r="V213" s="249">
        <v>1</v>
      </c>
      <c r="W213" s="250">
        <v>0</v>
      </c>
      <c r="X213" s="210">
        <v>1</v>
      </c>
      <c r="Y213" s="250">
        <v>0</v>
      </c>
      <c r="Z213" s="210"/>
      <c r="AA213" s="250">
        <v>0</v>
      </c>
      <c r="AB213" s="214">
        <v>4</v>
      </c>
    </row>
    <row r="214" spans="1:28" ht="15.75" customHeight="1" x14ac:dyDescent="0.2">
      <c r="A214" s="252">
        <v>21501</v>
      </c>
      <c r="B214" s="210"/>
      <c r="C214" s="254" t="s">
        <v>941</v>
      </c>
      <c r="D214" s="210"/>
      <c r="E214" s="252">
        <v>4</v>
      </c>
      <c r="F214" s="214">
        <v>291</v>
      </c>
      <c r="G214" s="214">
        <v>1164</v>
      </c>
      <c r="H214" s="215">
        <f t="shared" ref="H214:K214" si="15">SUM(H173:H213)</f>
        <v>0</v>
      </c>
      <c r="I214" s="215">
        <f t="shared" si="15"/>
        <v>1762224.8</v>
      </c>
      <c r="J214" s="215">
        <f t="shared" si="15"/>
        <v>21</v>
      </c>
      <c r="K214" s="215">
        <f t="shared" si="15"/>
        <v>3220040.6</v>
      </c>
      <c r="L214" s="210">
        <v>3</v>
      </c>
      <c r="M214" s="250">
        <v>0</v>
      </c>
      <c r="N214" s="210"/>
      <c r="O214" s="250">
        <v>0</v>
      </c>
      <c r="P214" s="249"/>
      <c r="Q214" s="250">
        <v>0</v>
      </c>
      <c r="R214" s="210">
        <v>0</v>
      </c>
      <c r="S214" s="250">
        <v>0</v>
      </c>
      <c r="T214" s="210"/>
      <c r="U214" s="250">
        <v>0</v>
      </c>
      <c r="V214" s="249">
        <v>1</v>
      </c>
      <c r="W214" s="250">
        <v>1</v>
      </c>
      <c r="X214" s="210">
        <v>1</v>
      </c>
      <c r="Y214" s="250">
        <v>0</v>
      </c>
      <c r="Z214" s="210"/>
      <c r="AA214" s="250">
        <v>0</v>
      </c>
      <c r="AB214" s="214">
        <v>1164</v>
      </c>
    </row>
    <row r="215" spans="1:28" ht="15.75" customHeight="1" x14ac:dyDescent="0.2">
      <c r="A215" s="252">
        <v>21501</v>
      </c>
      <c r="B215" s="210"/>
      <c r="C215" s="254" t="s">
        <v>776</v>
      </c>
      <c r="D215" s="210"/>
      <c r="E215" s="252">
        <v>1</v>
      </c>
      <c r="F215" s="214">
        <v>18000</v>
      </c>
      <c r="G215" s="214">
        <v>18000</v>
      </c>
      <c r="H215" s="210"/>
      <c r="I215" s="210"/>
      <c r="J215" s="171">
        <v>0</v>
      </c>
      <c r="K215" s="171">
        <f t="shared" si="14"/>
        <v>0</v>
      </c>
      <c r="L215" s="210">
        <v>1</v>
      </c>
      <c r="M215" s="250">
        <v>0</v>
      </c>
      <c r="N215" s="210"/>
      <c r="O215" s="250">
        <v>0</v>
      </c>
      <c r="P215" s="249"/>
      <c r="Q215" s="250">
        <v>0</v>
      </c>
      <c r="R215" s="210">
        <v>0</v>
      </c>
      <c r="S215" s="250">
        <v>0</v>
      </c>
      <c r="T215" s="210"/>
      <c r="U215" s="250">
        <v>0</v>
      </c>
      <c r="V215" s="249">
        <v>0</v>
      </c>
      <c r="W215" s="250">
        <v>0</v>
      </c>
      <c r="X215" s="210">
        <v>0</v>
      </c>
      <c r="Y215" s="250">
        <v>0</v>
      </c>
      <c r="Z215" s="210"/>
      <c r="AA215" s="250">
        <v>0</v>
      </c>
      <c r="AB215" s="214">
        <v>18000</v>
      </c>
    </row>
    <row r="216" spans="1:28" ht="15.75" customHeight="1" x14ac:dyDescent="0.2">
      <c r="A216" s="252">
        <v>21501</v>
      </c>
      <c r="B216" s="210"/>
      <c r="C216" s="254" t="s">
        <v>777</v>
      </c>
      <c r="D216" s="210"/>
      <c r="E216" s="252">
        <v>11</v>
      </c>
      <c r="F216" s="214">
        <v>1265</v>
      </c>
      <c r="G216" s="214">
        <v>13915</v>
      </c>
      <c r="H216" s="210"/>
      <c r="I216" s="210"/>
      <c r="J216" s="171">
        <v>0</v>
      </c>
      <c r="K216" s="171">
        <f t="shared" si="14"/>
        <v>0</v>
      </c>
      <c r="L216" s="210">
        <v>11</v>
      </c>
      <c r="M216" s="250">
        <v>0</v>
      </c>
      <c r="N216" s="210"/>
      <c r="O216" s="250">
        <v>0</v>
      </c>
      <c r="P216" s="249"/>
      <c r="Q216" s="250">
        <v>0</v>
      </c>
      <c r="R216" s="210">
        <v>0</v>
      </c>
      <c r="S216" s="250">
        <v>0</v>
      </c>
      <c r="T216" s="210"/>
      <c r="U216" s="250">
        <v>0</v>
      </c>
      <c r="V216" s="249">
        <v>0</v>
      </c>
      <c r="W216" s="250">
        <v>0</v>
      </c>
      <c r="X216" s="210">
        <v>0</v>
      </c>
      <c r="Y216" s="250">
        <v>0</v>
      </c>
      <c r="Z216" s="210"/>
      <c r="AA216" s="250">
        <v>0</v>
      </c>
      <c r="AB216" s="214">
        <v>13915</v>
      </c>
    </row>
    <row r="217" spans="1:28" ht="15.75" customHeight="1" x14ac:dyDescent="0.2">
      <c r="A217" s="252">
        <v>21501</v>
      </c>
      <c r="B217" s="210"/>
      <c r="C217" s="254" t="s">
        <v>942</v>
      </c>
      <c r="D217" s="210"/>
      <c r="E217" s="252">
        <v>100</v>
      </c>
      <c r="F217" s="214">
        <v>90</v>
      </c>
      <c r="G217" s="214">
        <v>9000</v>
      </c>
      <c r="H217" s="210"/>
      <c r="I217" s="211">
        <v>1470</v>
      </c>
      <c r="J217" s="171">
        <v>0</v>
      </c>
      <c r="K217" s="171">
        <f t="shared" si="14"/>
        <v>1470</v>
      </c>
      <c r="L217" s="210">
        <v>80</v>
      </c>
      <c r="M217" s="250">
        <v>0</v>
      </c>
      <c r="N217" s="210"/>
      <c r="O217" s="250">
        <v>0</v>
      </c>
      <c r="P217" s="249"/>
      <c r="Q217" s="250">
        <v>0</v>
      </c>
      <c r="R217" s="210">
        <v>0</v>
      </c>
      <c r="S217" s="250">
        <v>0</v>
      </c>
      <c r="T217" s="210"/>
      <c r="U217" s="250">
        <v>0</v>
      </c>
      <c r="V217" s="249">
        <v>0</v>
      </c>
      <c r="W217" s="250">
        <v>0</v>
      </c>
      <c r="X217" s="210">
        <v>0</v>
      </c>
      <c r="Y217" s="250">
        <v>20</v>
      </c>
      <c r="Z217" s="210"/>
      <c r="AA217" s="250">
        <v>20</v>
      </c>
      <c r="AB217" s="214">
        <v>9000</v>
      </c>
    </row>
    <row r="218" spans="1:28" ht="15.75" customHeight="1" x14ac:dyDescent="0.2">
      <c r="A218" s="252">
        <v>21501</v>
      </c>
      <c r="B218" s="210"/>
      <c r="C218" s="254" t="s">
        <v>313</v>
      </c>
      <c r="D218" s="210"/>
      <c r="E218" s="252">
        <v>2</v>
      </c>
      <c r="F218" s="214">
        <v>3000</v>
      </c>
      <c r="G218" s="214">
        <v>6000</v>
      </c>
      <c r="H218" s="210"/>
      <c r="I218" s="211">
        <v>650</v>
      </c>
      <c r="J218" s="171">
        <v>0</v>
      </c>
      <c r="K218" s="171">
        <f t="shared" si="14"/>
        <v>650</v>
      </c>
      <c r="L218" s="210">
        <v>2</v>
      </c>
      <c r="M218" s="250">
        <v>0</v>
      </c>
      <c r="N218" s="210"/>
      <c r="O218" s="250">
        <v>0</v>
      </c>
      <c r="P218" s="249"/>
      <c r="Q218" s="250">
        <v>0</v>
      </c>
      <c r="R218" s="210">
        <v>0</v>
      </c>
      <c r="S218" s="250">
        <v>0</v>
      </c>
      <c r="T218" s="210"/>
      <c r="U218" s="250">
        <v>0</v>
      </c>
      <c r="V218" s="249">
        <v>0</v>
      </c>
      <c r="W218" s="250">
        <v>0</v>
      </c>
      <c r="X218" s="210">
        <v>0</v>
      </c>
      <c r="Y218" s="250">
        <v>0</v>
      </c>
      <c r="Z218" s="210"/>
      <c r="AA218" s="250">
        <v>0</v>
      </c>
      <c r="AB218" s="214">
        <v>6000</v>
      </c>
    </row>
    <row r="219" spans="1:28" ht="15.75" customHeight="1" x14ac:dyDescent="0.2">
      <c r="A219" s="210"/>
      <c r="B219" s="210"/>
      <c r="C219" s="210"/>
      <c r="D219" s="210"/>
      <c r="E219" s="210"/>
      <c r="F219" s="210"/>
      <c r="G219" s="210"/>
      <c r="H219" s="210"/>
      <c r="I219" s="211">
        <v>7608</v>
      </c>
      <c r="J219" s="171">
        <v>0</v>
      </c>
      <c r="K219" s="171">
        <f t="shared" si="14"/>
        <v>7608</v>
      </c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</row>
    <row r="220" spans="1:28" ht="15.75" customHeight="1" x14ac:dyDescent="0.2">
      <c r="A220" s="255" t="s">
        <v>676</v>
      </c>
      <c r="B220" s="210"/>
      <c r="C220" s="215"/>
      <c r="D220" s="210"/>
      <c r="E220" s="215"/>
      <c r="F220" s="215"/>
      <c r="G220" s="215">
        <f>SUM(G179:G219)</f>
        <v>1621961.8800000001</v>
      </c>
      <c r="H220" s="210"/>
      <c r="I220" s="211">
        <v>13800</v>
      </c>
      <c r="J220" s="171">
        <v>0</v>
      </c>
      <c r="K220" s="171">
        <f t="shared" si="14"/>
        <v>13800</v>
      </c>
      <c r="L220" s="215">
        <v>4010</v>
      </c>
      <c r="M220" s="215">
        <v>154</v>
      </c>
      <c r="N220" s="215">
        <v>0</v>
      </c>
      <c r="O220" s="215">
        <v>1012</v>
      </c>
      <c r="P220" s="215">
        <v>0</v>
      </c>
      <c r="Q220" s="215">
        <v>3651</v>
      </c>
      <c r="R220" s="215">
        <v>3651</v>
      </c>
      <c r="S220" s="215">
        <v>2723</v>
      </c>
      <c r="T220" s="215">
        <v>0</v>
      </c>
      <c r="U220" s="215">
        <v>766</v>
      </c>
      <c r="V220" s="215">
        <v>3653</v>
      </c>
      <c r="W220" s="215">
        <v>164</v>
      </c>
      <c r="X220" s="215">
        <v>3653</v>
      </c>
      <c r="Y220" s="215">
        <v>874</v>
      </c>
      <c r="Z220" s="215">
        <v>0</v>
      </c>
      <c r="AA220" s="215">
        <v>1500</v>
      </c>
      <c r="AB220" s="215">
        <f>SUM(AB179:AB219)</f>
        <v>1621961.8800000001</v>
      </c>
    </row>
    <row r="221" spans="1:28" ht="15.75" customHeight="1" x14ac:dyDescent="0.2">
      <c r="A221" s="210"/>
      <c r="B221" s="210"/>
      <c r="C221" s="210"/>
      <c r="D221" s="210"/>
      <c r="E221" s="210"/>
      <c r="F221" s="210"/>
      <c r="G221" s="210"/>
      <c r="H221" s="210"/>
      <c r="I221" s="211">
        <v>196</v>
      </c>
      <c r="J221" s="171">
        <v>0</v>
      </c>
      <c r="K221" s="171">
        <f t="shared" si="14"/>
        <v>196</v>
      </c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</row>
    <row r="222" spans="1:28" ht="15.75" customHeight="1" x14ac:dyDescent="0.2">
      <c r="A222" s="255" t="s">
        <v>314</v>
      </c>
      <c r="B222" s="210"/>
      <c r="C222" s="210"/>
      <c r="D222" s="210"/>
      <c r="E222" s="210"/>
      <c r="F222" s="210"/>
      <c r="G222" s="210"/>
      <c r="H222" s="210"/>
      <c r="I222" s="211">
        <v>690</v>
      </c>
      <c r="J222" s="171">
        <v>0</v>
      </c>
      <c r="K222" s="171">
        <f t="shared" si="14"/>
        <v>690</v>
      </c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</row>
    <row r="223" spans="1:28" ht="15.75" customHeight="1" x14ac:dyDescent="0.2">
      <c r="A223" s="252">
        <v>21601</v>
      </c>
      <c r="B223" s="210"/>
      <c r="C223" s="254" t="s">
        <v>675</v>
      </c>
      <c r="D223" s="210"/>
      <c r="E223" s="252">
        <v>10</v>
      </c>
      <c r="F223" s="214">
        <v>147</v>
      </c>
      <c r="G223" s="214">
        <v>1470</v>
      </c>
      <c r="H223" s="210"/>
      <c r="I223" s="211">
        <v>400</v>
      </c>
      <c r="J223" s="171">
        <v>0</v>
      </c>
      <c r="K223" s="171">
        <f t="shared" si="14"/>
        <v>400</v>
      </c>
      <c r="L223" s="210">
        <v>5</v>
      </c>
      <c r="M223" s="250">
        <v>0</v>
      </c>
      <c r="N223" s="210"/>
      <c r="O223" s="250">
        <v>0</v>
      </c>
      <c r="P223" s="249"/>
      <c r="Q223" s="250">
        <v>0</v>
      </c>
      <c r="R223" s="210">
        <v>0</v>
      </c>
      <c r="S223" s="250">
        <v>0</v>
      </c>
      <c r="T223" s="210"/>
      <c r="U223" s="250">
        <v>5</v>
      </c>
      <c r="V223" s="249">
        <v>5</v>
      </c>
      <c r="W223" s="250">
        <v>0</v>
      </c>
      <c r="X223" s="210">
        <v>5</v>
      </c>
      <c r="Y223" s="250">
        <v>0</v>
      </c>
      <c r="Z223" s="210"/>
      <c r="AA223" s="250">
        <v>0</v>
      </c>
      <c r="AB223" s="214">
        <v>1470</v>
      </c>
    </row>
    <row r="224" spans="1:28" ht="15.75" customHeight="1" x14ac:dyDescent="0.2">
      <c r="A224" s="252">
        <v>21601</v>
      </c>
      <c r="B224" s="210"/>
      <c r="C224" s="254" t="s">
        <v>315</v>
      </c>
      <c r="D224" s="210"/>
      <c r="E224" s="252">
        <v>50</v>
      </c>
      <c r="F224" s="214">
        <v>13</v>
      </c>
      <c r="G224" s="214">
        <v>650</v>
      </c>
      <c r="H224" s="210"/>
      <c r="I224" s="211">
        <v>72</v>
      </c>
      <c r="J224" s="171">
        <v>0</v>
      </c>
      <c r="K224" s="171">
        <f t="shared" si="14"/>
        <v>72</v>
      </c>
      <c r="L224" s="210">
        <v>25</v>
      </c>
      <c r="M224" s="250">
        <v>0</v>
      </c>
      <c r="N224" s="210"/>
      <c r="O224" s="250">
        <v>0</v>
      </c>
      <c r="P224" s="249"/>
      <c r="Q224" s="250">
        <v>0</v>
      </c>
      <c r="R224" s="210">
        <v>0</v>
      </c>
      <c r="S224" s="250">
        <v>0</v>
      </c>
      <c r="T224" s="210"/>
      <c r="U224" s="250">
        <v>25</v>
      </c>
      <c r="V224" s="249">
        <v>25</v>
      </c>
      <c r="W224" s="250">
        <v>0</v>
      </c>
      <c r="X224" s="210">
        <v>25</v>
      </c>
      <c r="Y224" s="250">
        <v>0</v>
      </c>
      <c r="Z224" s="210"/>
      <c r="AA224" s="250">
        <v>0</v>
      </c>
      <c r="AB224" s="214">
        <v>650</v>
      </c>
    </row>
    <row r="225" spans="1:28" ht="15.75" customHeight="1" x14ac:dyDescent="0.2">
      <c r="A225" s="252">
        <v>21601</v>
      </c>
      <c r="B225" s="210"/>
      <c r="C225" s="254" t="s">
        <v>316</v>
      </c>
      <c r="D225" s="210"/>
      <c r="E225" s="252">
        <v>24</v>
      </c>
      <c r="F225" s="214">
        <v>317</v>
      </c>
      <c r="G225" s="214">
        <v>7608</v>
      </c>
      <c r="H225" s="210"/>
      <c r="I225" s="211">
        <v>600</v>
      </c>
      <c r="J225" s="171">
        <v>0</v>
      </c>
      <c r="K225" s="171">
        <f t="shared" si="14"/>
        <v>600</v>
      </c>
      <c r="L225" s="210">
        <v>12</v>
      </c>
      <c r="M225" s="250">
        <v>0</v>
      </c>
      <c r="N225" s="210"/>
      <c r="O225" s="250">
        <v>0</v>
      </c>
      <c r="P225" s="249"/>
      <c r="Q225" s="250">
        <v>0</v>
      </c>
      <c r="R225" s="210">
        <v>0</v>
      </c>
      <c r="S225" s="250">
        <v>0</v>
      </c>
      <c r="T225" s="210"/>
      <c r="U225" s="250">
        <v>12</v>
      </c>
      <c r="V225" s="249">
        <v>12</v>
      </c>
      <c r="W225" s="250">
        <v>0</v>
      </c>
      <c r="X225" s="210">
        <v>12</v>
      </c>
      <c r="Y225" s="250">
        <v>0</v>
      </c>
      <c r="Z225" s="210"/>
      <c r="AA225" s="250">
        <v>0</v>
      </c>
      <c r="AB225" s="214">
        <v>7608</v>
      </c>
    </row>
    <row r="226" spans="1:28" ht="15.75" customHeight="1" x14ac:dyDescent="0.2">
      <c r="A226" s="252">
        <v>21601</v>
      </c>
      <c r="B226" s="210"/>
      <c r="C226" s="254" t="s">
        <v>317</v>
      </c>
      <c r="D226" s="210"/>
      <c r="E226" s="252">
        <v>600</v>
      </c>
      <c r="F226" s="214">
        <v>23</v>
      </c>
      <c r="G226" s="214">
        <v>13800</v>
      </c>
      <c r="H226" s="210"/>
      <c r="I226" s="211">
        <v>918</v>
      </c>
      <c r="J226" s="171">
        <v>0</v>
      </c>
      <c r="K226" s="171">
        <f t="shared" si="14"/>
        <v>918</v>
      </c>
      <c r="L226" s="210">
        <v>300</v>
      </c>
      <c r="M226" s="250">
        <v>0</v>
      </c>
      <c r="N226" s="210"/>
      <c r="O226" s="250">
        <v>0</v>
      </c>
      <c r="P226" s="249"/>
      <c r="Q226" s="250">
        <v>0</v>
      </c>
      <c r="R226" s="210">
        <v>0</v>
      </c>
      <c r="S226" s="250">
        <v>0</v>
      </c>
      <c r="T226" s="210"/>
      <c r="U226" s="250">
        <v>300</v>
      </c>
      <c r="V226" s="249">
        <v>300</v>
      </c>
      <c r="W226" s="250">
        <v>0</v>
      </c>
      <c r="X226" s="210">
        <v>300</v>
      </c>
      <c r="Y226" s="250">
        <v>0</v>
      </c>
      <c r="Z226" s="210"/>
      <c r="AA226" s="250">
        <v>0</v>
      </c>
      <c r="AB226" s="214">
        <v>13800</v>
      </c>
    </row>
    <row r="227" spans="1:28" ht="15.75" customHeight="1" x14ac:dyDescent="0.2">
      <c r="A227" s="252">
        <v>21601</v>
      </c>
      <c r="B227" s="210"/>
      <c r="C227" s="254" t="s">
        <v>674</v>
      </c>
      <c r="D227" s="210"/>
      <c r="E227" s="252">
        <v>30</v>
      </c>
      <c r="F227" s="214">
        <v>23</v>
      </c>
      <c r="G227" s="214">
        <v>690</v>
      </c>
      <c r="H227" s="210"/>
      <c r="I227" s="211">
        <v>1350</v>
      </c>
      <c r="J227" s="171">
        <v>0</v>
      </c>
      <c r="K227" s="171">
        <f t="shared" si="14"/>
        <v>1350</v>
      </c>
      <c r="L227" s="210">
        <v>15</v>
      </c>
      <c r="M227" s="250">
        <v>0</v>
      </c>
      <c r="N227" s="210"/>
      <c r="O227" s="250">
        <v>0</v>
      </c>
      <c r="P227" s="249"/>
      <c r="Q227" s="250">
        <v>0</v>
      </c>
      <c r="R227" s="210">
        <v>0</v>
      </c>
      <c r="S227" s="250">
        <v>0</v>
      </c>
      <c r="T227" s="210"/>
      <c r="U227" s="250">
        <v>15</v>
      </c>
      <c r="V227" s="249">
        <v>15</v>
      </c>
      <c r="W227" s="250">
        <v>0</v>
      </c>
      <c r="X227" s="210">
        <v>15</v>
      </c>
      <c r="Y227" s="250">
        <v>0</v>
      </c>
      <c r="Z227" s="210"/>
      <c r="AA227" s="250">
        <v>0</v>
      </c>
      <c r="AB227" s="214">
        <v>690</v>
      </c>
    </row>
    <row r="228" spans="1:28" ht="15.75" customHeight="1" x14ac:dyDescent="0.2">
      <c r="A228" s="252">
        <v>21601</v>
      </c>
      <c r="B228" s="210"/>
      <c r="C228" s="254" t="s">
        <v>673</v>
      </c>
      <c r="D228" s="210"/>
      <c r="E228" s="252">
        <v>40</v>
      </c>
      <c r="F228" s="214">
        <v>10</v>
      </c>
      <c r="G228" s="214">
        <v>400</v>
      </c>
      <c r="H228" s="210"/>
      <c r="I228" s="211">
        <v>2610</v>
      </c>
      <c r="J228" s="171">
        <v>0</v>
      </c>
      <c r="K228" s="171">
        <f t="shared" si="14"/>
        <v>2610</v>
      </c>
      <c r="L228" s="210">
        <v>20</v>
      </c>
      <c r="M228" s="250">
        <v>0</v>
      </c>
      <c r="N228" s="210"/>
      <c r="O228" s="250">
        <v>0</v>
      </c>
      <c r="P228" s="249"/>
      <c r="Q228" s="250">
        <v>0</v>
      </c>
      <c r="R228" s="210">
        <v>0</v>
      </c>
      <c r="S228" s="250">
        <v>0</v>
      </c>
      <c r="T228" s="210"/>
      <c r="U228" s="250">
        <v>20</v>
      </c>
      <c r="V228" s="249">
        <v>20</v>
      </c>
      <c r="W228" s="250">
        <v>0</v>
      </c>
      <c r="X228" s="210">
        <v>20</v>
      </c>
      <c r="Y228" s="250">
        <v>0</v>
      </c>
      <c r="Z228" s="210"/>
      <c r="AA228" s="250">
        <v>0</v>
      </c>
      <c r="AB228" s="214">
        <v>400</v>
      </c>
    </row>
    <row r="229" spans="1:28" ht="15.75" customHeight="1" x14ac:dyDescent="0.2">
      <c r="A229" s="252">
        <v>21601</v>
      </c>
      <c r="B229" s="210"/>
      <c r="C229" s="254" t="s">
        <v>320</v>
      </c>
      <c r="D229" s="210"/>
      <c r="E229" s="252">
        <v>20</v>
      </c>
      <c r="F229" s="214">
        <v>36</v>
      </c>
      <c r="G229" s="214">
        <v>720</v>
      </c>
      <c r="H229" s="210"/>
      <c r="I229" s="211">
        <v>40</v>
      </c>
      <c r="J229" s="171">
        <v>0</v>
      </c>
      <c r="K229" s="171">
        <f t="shared" si="14"/>
        <v>40</v>
      </c>
      <c r="L229" s="210">
        <v>10</v>
      </c>
      <c r="M229" s="250">
        <v>0</v>
      </c>
      <c r="N229" s="210"/>
      <c r="O229" s="250">
        <v>0</v>
      </c>
      <c r="P229" s="249"/>
      <c r="Q229" s="250">
        <v>0</v>
      </c>
      <c r="R229" s="210">
        <v>0</v>
      </c>
      <c r="S229" s="250">
        <v>0</v>
      </c>
      <c r="T229" s="210"/>
      <c r="U229" s="250">
        <v>10</v>
      </c>
      <c r="V229" s="249">
        <v>10</v>
      </c>
      <c r="W229" s="250">
        <v>0</v>
      </c>
      <c r="X229" s="210">
        <v>10</v>
      </c>
      <c r="Y229" s="250">
        <v>0</v>
      </c>
      <c r="Z229" s="210"/>
      <c r="AA229" s="250">
        <v>0</v>
      </c>
      <c r="AB229" s="214">
        <v>720</v>
      </c>
    </row>
    <row r="230" spans="1:28" ht="15.75" customHeight="1" x14ac:dyDescent="0.2">
      <c r="A230" s="252">
        <v>21601</v>
      </c>
      <c r="B230" s="210"/>
      <c r="C230" s="254" t="s">
        <v>672</v>
      </c>
      <c r="D230" s="210"/>
      <c r="E230" s="252">
        <v>6</v>
      </c>
      <c r="F230" s="214">
        <v>153</v>
      </c>
      <c r="G230" s="214">
        <v>918</v>
      </c>
      <c r="H230" s="210"/>
      <c r="I230" s="211">
        <v>303</v>
      </c>
      <c r="J230" s="171">
        <v>0</v>
      </c>
      <c r="K230" s="171">
        <f t="shared" si="14"/>
        <v>303</v>
      </c>
      <c r="L230" s="210">
        <v>3</v>
      </c>
      <c r="M230" s="250">
        <v>0</v>
      </c>
      <c r="N230" s="210"/>
      <c r="O230" s="250">
        <v>0</v>
      </c>
      <c r="P230" s="249"/>
      <c r="Q230" s="250">
        <v>0</v>
      </c>
      <c r="R230" s="210">
        <v>0</v>
      </c>
      <c r="S230" s="250">
        <v>0</v>
      </c>
      <c r="T230" s="210"/>
      <c r="U230" s="250">
        <v>3</v>
      </c>
      <c r="V230" s="249">
        <v>3</v>
      </c>
      <c r="W230" s="250">
        <v>0</v>
      </c>
      <c r="X230" s="210">
        <v>3</v>
      </c>
      <c r="Y230" s="250">
        <v>0</v>
      </c>
      <c r="Z230" s="210"/>
      <c r="AA230" s="250">
        <v>0</v>
      </c>
      <c r="AB230" s="214">
        <v>918</v>
      </c>
    </row>
    <row r="231" spans="1:28" ht="15.75" customHeight="1" x14ac:dyDescent="0.2">
      <c r="A231" s="252">
        <v>21601</v>
      </c>
      <c r="B231" s="210"/>
      <c r="C231" s="254" t="s">
        <v>671</v>
      </c>
      <c r="D231" s="210"/>
      <c r="E231" s="252">
        <v>6</v>
      </c>
      <c r="F231" s="214">
        <v>225</v>
      </c>
      <c r="G231" s="214">
        <v>1350</v>
      </c>
      <c r="H231" s="210"/>
      <c r="I231" s="211">
        <v>900</v>
      </c>
      <c r="J231" s="171">
        <v>0</v>
      </c>
      <c r="K231" s="171">
        <f t="shared" si="14"/>
        <v>900</v>
      </c>
      <c r="L231" s="210">
        <v>3</v>
      </c>
      <c r="M231" s="250">
        <v>0</v>
      </c>
      <c r="N231" s="210"/>
      <c r="O231" s="250">
        <v>0</v>
      </c>
      <c r="P231" s="249"/>
      <c r="Q231" s="250">
        <v>0</v>
      </c>
      <c r="R231" s="210">
        <v>0</v>
      </c>
      <c r="S231" s="250">
        <v>0</v>
      </c>
      <c r="T231" s="210"/>
      <c r="U231" s="250">
        <v>3</v>
      </c>
      <c r="V231" s="249">
        <v>3</v>
      </c>
      <c r="W231" s="250">
        <v>0</v>
      </c>
      <c r="X231" s="210">
        <v>3</v>
      </c>
      <c r="Y231" s="250">
        <v>0</v>
      </c>
      <c r="Z231" s="210"/>
      <c r="AA231" s="250">
        <v>0</v>
      </c>
      <c r="AB231" s="214">
        <v>1350</v>
      </c>
    </row>
    <row r="232" spans="1:28" ht="15.75" customHeight="1" x14ac:dyDescent="0.2">
      <c r="A232" s="252">
        <v>21601</v>
      </c>
      <c r="B232" s="210"/>
      <c r="C232" s="254" t="s">
        <v>670</v>
      </c>
      <c r="D232" s="210"/>
      <c r="E232" s="252">
        <v>30</v>
      </c>
      <c r="F232" s="214">
        <v>87</v>
      </c>
      <c r="G232" s="214">
        <v>2610</v>
      </c>
      <c r="H232" s="210"/>
      <c r="I232" s="211">
        <v>2160</v>
      </c>
      <c r="J232" s="171">
        <v>0</v>
      </c>
      <c r="K232" s="171">
        <f t="shared" si="14"/>
        <v>2160</v>
      </c>
      <c r="L232" s="210">
        <v>15</v>
      </c>
      <c r="M232" s="250">
        <v>0</v>
      </c>
      <c r="N232" s="210"/>
      <c r="O232" s="250">
        <v>0</v>
      </c>
      <c r="P232" s="249"/>
      <c r="Q232" s="250">
        <v>0</v>
      </c>
      <c r="R232" s="210">
        <v>0</v>
      </c>
      <c r="S232" s="250">
        <v>0</v>
      </c>
      <c r="T232" s="210"/>
      <c r="U232" s="250">
        <v>15</v>
      </c>
      <c r="V232" s="249">
        <v>15</v>
      </c>
      <c r="W232" s="250">
        <v>0</v>
      </c>
      <c r="X232" s="210">
        <v>15</v>
      </c>
      <c r="Y232" s="250">
        <v>0</v>
      </c>
      <c r="Z232" s="210"/>
      <c r="AA232" s="250">
        <v>0</v>
      </c>
      <c r="AB232" s="214">
        <v>2610</v>
      </c>
    </row>
    <row r="233" spans="1:28" ht="15.75" customHeight="1" x14ac:dyDescent="0.2">
      <c r="A233" s="252">
        <v>21601</v>
      </c>
      <c r="B233" s="210"/>
      <c r="C233" s="254" t="s">
        <v>322</v>
      </c>
      <c r="D233" s="210"/>
      <c r="E233" s="252">
        <v>3</v>
      </c>
      <c r="F233" s="214">
        <v>101</v>
      </c>
      <c r="G233" s="214">
        <v>303</v>
      </c>
      <c r="H233" s="210"/>
      <c r="I233" s="211">
        <v>2784</v>
      </c>
      <c r="J233" s="171">
        <v>0</v>
      </c>
      <c r="K233" s="171">
        <f t="shared" si="14"/>
        <v>2784</v>
      </c>
      <c r="L233" s="210">
        <v>2</v>
      </c>
      <c r="M233" s="250">
        <v>0</v>
      </c>
      <c r="N233" s="210"/>
      <c r="O233" s="250">
        <v>0</v>
      </c>
      <c r="P233" s="249"/>
      <c r="Q233" s="250">
        <v>0</v>
      </c>
      <c r="R233" s="210">
        <v>0</v>
      </c>
      <c r="S233" s="250">
        <v>0</v>
      </c>
      <c r="T233" s="210"/>
      <c r="U233" s="250">
        <v>1</v>
      </c>
      <c r="V233" s="249">
        <v>1</v>
      </c>
      <c r="W233" s="250">
        <v>0</v>
      </c>
      <c r="X233" s="210">
        <v>1</v>
      </c>
      <c r="Y233" s="250">
        <v>0</v>
      </c>
      <c r="Z233" s="210"/>
      <c r="AA233" s="250">
        <v>0</v>
      </c>
      <c r="AB233" s="214">
        <v>303</v>
      </c>
    </row>
    <row r="234" spans="1:28" ht="15.75" customHeight="1" x14ac:dyDescent="0.2">
      <c r="A234" s="252">
        <v>21601</v>
      </c>
      <c r="B234" s="210"/>
      <c r="C234" s="254" t="s">
        <v>323</v>
      </c>
      <c r="D234" s="210"/>
      <c r="E234" s="252">
        <v>60</v>
      </c>
      <c r="F234" s="214">
        <v>15</v>
      </c>
      <c r="G234" s="214">
        <v>900</v>
      </c>
      <c r="H234" s="210"/>
      <c r="I234" s="211">
        <v>1260</v>
      </c>
      <c r="J234" s="171">
        <v>0</v>
      </c>
      <c r="K234" s="171">
        <f t="shared" si="14"/>
        <v>1260</v>
      </c>
      <c r="L234" s="210">
        <v>30</v>
      </c>
      <c r="M234" s="250">
        <v>0</v>
      </c>
      <c r="N234" s="210"/>
      <c r="O234" s="250">
        <v>0</v>
      </c>
      <c r="P234" s="249"/>
      <c r="Q234" s="250">
        <v>0</v>
      </c>
      <c r="R234" s="210">
        <v>0</v>
      </c>
      <c r="S234" s="250">
        <v>0</v>
      </c>
      <c r="T234" s="210"/>
      <c r="U234" s="250">
        <v>30</v>
      </c>
      <c r="V234" s="249">
        <v>30</v>
      </c>
      <c r="W234" s="250">
        <v>0</v>
      </c>
      <c r="X234" s="210">
        <v>30</v>
      </c>
      <c r="Y234" s="250">
        <v>0</v>
      </c>
      <c r="Z234" s="210"/>
      <c r="AA234" s="250">
        <v>0</v>
      </c>
      <c r="AB234" s="214">
        <v>900</v>
      </c>
    </row>
    <row r="235" spans="1:28" ht="15.75" customHeight="1" x14ac:dyDescent="0.2">
      <c r="A235" s="252">
        <v>21601</v>
      </c>
      <c r="B235" s="210"/>
      <c r="C235" s="254" t="s">
        <v>324</v>
      </c>
      <c r="D235" s="210"/>
      <c r="E235" s="252">
        <v>8</v>
      </c>
      <c r="F235" s="214">
        <v>120</v>
      </c>
      <c r="G235" s="214">
        <v>960</v>
      </c>
      <c r="H235" s="210"/>
      <c r="I235" s="211">
        <v>3270</v>
      </c>
      <c r="J235" s="171">
        <v>0</v>
      </c>
      <c r="K235" s="171">
        <f t="shared" si="14"/>
        <v>3270</v>
      </c>
      <c r="L235" s="210">
        <v>8</v>
      </c>
      <c r="M235" s="250">
        <v>0</v>
      </c>
      <c r="N235" s="210"/>
      <c r="O235" s="250">
        <v>0</v>
      </c>
      <c r="P235" s="249"/>
      <c r="Q235" s="250">
        <v>0</v>
      </c>
      <c r="R235" s="210">
        <v>0</v>
      </c>
      <c r="S235" s="250">
        <v>0</v>
      </c>
      <c r="T235" s="210"/>
      <c r="U235" s="250">
        <v>0</v>
      </c>
      <c r="V235" s="249">
        <v>0</v>
      </c>
      <c r="W235" s="250">
        <v>0</v>
      </c>
      <c r="X235" s="210">
        <v>0</v>
      </c>
      <c r="Y235" s="250">
        <v>0</v>
      </c>
      <c r="Z235" s="210"/>
      <c r="AA235" s="250">
        <v>0</v>
      </c>
      <c r="AB235" s="214">
        <v>960</v>
      </c>
    </row>
    <row r="236" spans="1:28" ht="15.75" customHeight="1" x14ac:dyDescent="0.2">
      <c r="A236" s="252">
        <v>21601</v>
      </c>
      <c r="B236" s="210"/>
      <c r="C236" s="254" t="s">
        <v>325</v>
      </c>
      <c r="D236" s="210"/>
      <c r="E236" s="252">
        <v>16</v>
      </c>
      <c r="F236" s="214">
        <v>174</v>
      </c>
      <c r="G236" s="214">
        <v>2784</v>
      </c>
      <c r="H236" s="210"/>
      <c r="I236" s="211">
        <v>768</v>
      </c>
      <c r="J236" s="171">
        <v>0</v>
      </c>
      <c r="K236" s="171">
        <f t="shared" si="14"/>
        <v>768</v>
      </c>
      <c r="L236" s="210">
        <v>8</v>
      </c>
      <c r="M236" s="250">
        <v>0</v>
      </c>
      <c r="N236" s="210"/>
      <c r="O236" s="250">
        <v>0</v>
      </c>
      <c r="P236" s="249"/>
      <c r="Q236" s="250">
        <v>0</v>
      </c>
      <c r="R236" s="210">
        <v>0</v>
      </c>
      <c r="S236" s="250">
        <v>0</v>
      </c>
      <c r="T236" s="210"/>
      <c r="U236" s="250">
        <v>8</v>
      </c>
      <c r="V236" s="249">
        <v>8</v>
      </c>
      <c r="W236" s="250">
        <v>0</v>
      </c>
      <c r="X236" s="210">
        <v>8</v>
      </c>
      <c r="Y236" s="250">
        <v>0</v>
      </c>
      <c r="Z236" s="210"/>
      <c r="AA236" s="250">
        <v>0</v>
      </c>
      <c r="AB236" s="214">
        <v>2784</v>
      </c>
    </row>
    <row r="237" spans="1:28" ht="15.75" customHeight="1" x14ac:dyDescent="0.2">
      <c r="A237" s="252">
        <v>21601</v>
      </c>
      <c r="B237" s="210"/>
      <c r="C237" s="254" t="s">
        <v>669</v>
      </c>
      <c r="D237" s="210"/>
      <c r="E237" s="252">
        <v>2</v>
      </c>
      <c r="F237" s="214">
        <v>630</v>
      </c>
      <c r="G237" s="214">
        <v>1260</v>
      </c>
      <c r="H237" s="210"/>
      <c r="I237" s="211">
        <v>3270</v>
      </c>
      <c r="J237" s="171">
        <v>0</v>
      </c>
      <c r="K237" s="171">
        <f t="shared" si="14"/>
        <v>3270</v>
      </c>
      <c r="L237" s="210">
        <v>1</v>
      </c>
      <c r="M237" s="250">
        <v>0</v>
      </c>
      <c r="N237" s="210"/>
      <c r="O237" s="250">
        <v>0</v>
      </c>
      <c r="P237" s="249"/>
      <c r="Q237" s="250">
        <v>0</v>
      </c>
      <c r="R237" s="210">
        <v>0</v>
      </c>
      <c r="S237" s="250">
        <v>0</v>
      </c>
      <c r="T237" s="210"/>
      <c r="U237" s="250">
        <v>1</v>
      </c>
      <c r="V237" s="249">
        <v>1</v>
      </c>
      <c r="W237" s="250">
        <v>0</v>
      </c>
      <c r="X237" s="210">
        <v>1</v>
      </c>
      <c r="Y237" s="250">
        <v>0</v>
      </c>
      <c r="Z237" s="210"/>
      <c r="AA237" s="250">
        <v>0</v>
      </c>
      <c r="AB237" s="214">
        <v>1260</v>
      </c>
    </row>
    <row r="238" spans="1:28" ht="15.75" customHeight="1" x14ac:dyDescent="0.2">
      <c r="A238" s="252">
        <v>21601</v>
      </c>
      <c r="B238" s="210"/>
      <c r="C238" s="254" t="s">
        <v>668</v>
      </c>
      <c r="D238" s="210"/>
      <c r="E238" s="252">
        <v>30</v>
      </c>
      <c r="F238" s="214">
        <v>109</v>
      </c>
      <c r="G238" s="214">
        <v>3270</v>
      </c>
      <c r="H238" s="210"/>
      <c r="I238" s="211">
        <v>750</v>
      </c>
      <c r="J238" s="171">
        <v>0</v>
      </c>
      <c r="K238" s="171">
        <f t="shared" si="14"/>
        <v>750</v>
      </c>
      <c r="L238" s="210">
        <v>15</v>
      </c>
      <c r="M238" s="250">
        <v>0</v>
      </c>
      <c r="N238" s="210"/>
      <c r="O238" s="250">
        <v>0</v>
      </c>
      <c r="P238" s="249"/>
      <c r="Q238" s="250">
        <v>0</v>
      </c>
      <c r="R238" s="210">
        <v>0</v>
      </c>
      <c r="S238" s="250">
        <v>0</v>
      </c>
      <c r="T238" s="210"/>
      <c r="U238" s="250">
        <v>15</v>
      </c>
      <c r="V238" s="249">
        <v>15</v>
      </c>
      <c r="W238" s="250">
        <v>0</v>
      </c>
      <c r="X238" s="210">
        <v>15</v>
      </c>
      <c r="Y238" s="250">
        <v>0</v>
      </c>
      <c r="Z238" s="210"/>
      <c r="AA238" s="250">
        <v>0</v>
      </c>
      <c r="AB238" s="214">
        <v>3270</v>
      </c>
    </row>
    <row r="239" spans="1:28" ht="15.75" customHeight="1" x14ac:dyDescent="0.2">
      <c r="A239" s="252">
        <v>21601</v>
      </c>
      <c r="B239" s="210"/>
      <c r="C239" s="254" t="s">
        <v>326</v>
      </c>
      <c r="D239" s="210"/>
      <c r="E239" s="252">
        <v>6</v>
      </c>
      <c r="F239" s="214">
        <v>128</v>
      </c>
      <c r="G239" s="214">
        <v>768</v>
      </c>
      <c r="H239" s="210"/>
      <c r="I239" s="211">
        <v>50750</v>
      </c>
      <c r="J239" s="171">
        <v>0</v>
      </c>
      <c r="K239" s="171">
        <f t="shared" si="14"/>
        <v>50750</v>
      </c>
      <c r="L239" s="210">
        <v>3</v>
      </c>
      <c r="M239" s="250">
        <v>0</v>
      </c>
      <c r="N239" s="210"/>
      <c r="O239" s="250">
        <v>0</v>
      </c>
      <c r="P239" s="249"/>
      <c r="Q239" s="250">
        <v>0</v>
      </c>
      <c r="R239" s="210">
        <v>0</v>
      </c>
      <c r="S239" s="250">
        <v>0</v>
      </c>
      <c r="T239" s="210"/>
      <c r="U239" s="250">
        <v>3</v>
      </c>
      <c r="V239" s="249">
        <v>3</v>
      </c>
      <c r="W239" s="250">
        <v>0</v>
      </c>
      <c r="X239" s="210">
        <v>3</v>
      </c>
      <c r="Y239" s="250">
        <v>0</v>
      </c>
      <c r="Z239" s="210"/>
      <c r="AA239" s="250">
        <v>0</v>
      </c>
      <c r="AB239" s="214">
        <v>768</v>
      </c>
    </row>
    <row r="240" spans="1:28" ht="15.75" customHeight="1" x14ac:dyDescent="0.2">
      <c r="A240" s="252">
        <v>21601</v>
      </c>
      <c r="B240" s="210"/>
      <c r="C240" s="254" t="s">
        <v>327</v>
      </c>
      <c r="D240" s="210"/>
      <c r="E240" s="252">
        <v>30</v>
      </c>
      <c r="F240" s="214">
        <v>109</v>
      </c>
      <c r="G240" s="214">
        <v>3270</v>
      </c>
      <c r="H240" s="210"/>
      <c r="I240" s="211">
        <v>3600</v>
      </c>
      <c r="J240" s="171">
        <v>3</v>
      </c>
      <c r="K240" s="171">
        <f t="shared" si="14"/>
        <v>3603</v>
      </c>
      <c r="L240" s="210">
        <v>15</v>
      </c>
      <c r="M240" s="250">
        <v>0</v>
      </c>
      <c r="N240" s="210"/>
      <c r="O240" s="250">
        <v>0</v>
      </c>
      <c r="P240" s="249"/>
      <c r="Q240" s="250">
        <v>0</v>
      </c>
      <c r="R240" s="210">
        <v>0</v>
      </c>
      <c r="S240" s="250">
        <v>0</v>
      </c>
      <c r="T240" s="210"/>
      <c r="U240" s="250">
        <v>15</v>
      </c>
      <c r="V240" s="249">
        <v>15</v>
      </c>
      <c r="W240" s="250">
        <v>0</v>
      </c>
      <c r="X240" s="210">
        <v>15</v>
      </c>
      <c r="Y240" s="250">
        <v>0</v>
      </c>
      <c r="Z240" s="210"/>
      <c r="AA240" s="250">
        <v>0</v>
      </c>
      <c r="AB240" s="214">
        <v>3270</v>
      </c>
    </row>
    <row r="241" spans="1:28" ht="15.75" customHeight="1" x14ac:dyDescent="0.2">
      <c r="A241" s="252">
        <v>21601</v>
      </c>
      <c r="B241" s="210"/>
      <c r="C241" s="254" t="s">
        <v>328</v>
      </c>
      <c r="D241" s="210"/>
      <c r="E241" s="252">
        <v>250</v>
      </c>
      <c r="F241" s="214">
        <v>203</v>
      </c>
      <c r="G241" s="214">
        <v>50750</v>
      </c>
      <c r="H241" s="210"/>
      <c r="I241" s="211">
        <v>1940</v>
      </c>
      <c r="J241" s="171">
        <v>0</v>
      </c>
      <c r="K241" s="171">
        <f t="shared" si="14"/>
        <v>1940</v>
      </c>
      <c r="L241" s="210">
        <v>125</v>
      </c>
      <c r="M241" s="250">
        <v>0</v>
      </c>
      <c r="N241" s="210"/>
      <c r="O241" s="250">
        <v>0</v>
      </c>
      <c r="P241" s="249"/>
      <c r="Q241" s="250">
        <v>0</v>
      </c>
      <c r="R241" s="210">
        <v>0</v>
      </c>
      <c r="S241" s="250">
        <v>0</v>
      </c>
      <c r="T241" s="210"/>
      <c r="U241" s="250">
        <v>125</v>
      </c>
      <c r="V241" s="249">
        <v>125</v>
      </c>
      <c r="W241" s="250">
        <v>0</v>
      </c>
      <c r="X241" s="210">
        <v>125</v>
      </c>
      <c r="Y241" s="250">
        <v>0</v>
      </c>
      <c r="Z241" s="210"/>
      <c r="AA241" s="250">
        <v>0</v>
      </c>
      <c r="AB241" s="214">
        <v>50750</v>
      </c>
    </row>
    <row r="242" spans="1:28" ht="15.75" customHeight="1" x14ac:dyDescent="0.2">
      <c r="A242" s="252">
        <v>21601</v>
      </c>
      <c r="B242" s="210"/>
      <c r="C242" s="254" t="s">
        <v>667</v>
      </c>
      <c r="D242" s="210"/>
      <c r="E242" s="252">
        <v>300</v>
      </c>
      <c r="F242" s="214">
        <v>12</v>
      </c>
      <c r="G242" s="214">
        <v>3600</v>
      </c>
      <c r="H242" s="210"/>
      <c r="I242" s="211">
        <v>250</v>
      </c>
      <c r="J242" s="171">
        <v>0</v>
      </c>
      <c r="K242" s="171">
        <f t="shared" si="14"/>
        <v>250</v>
      </c>
      <c r="L242" s="210">
        <v>150</v>
      </c>
      <c r="M242" s="250">
        <v>0</v>
      </c>
      <c r="N242" s="210"/>
      <c r="O242" s="250">
        <v>0</v>
      </c>
      <c r="P242" s="249"/>
      <c r="Q242" s="250">
        <v>0</v>
      </c>
      <c r="R242" s="210">
        <v>0</v>
      </c>
      <c r="S242" s="250">
        <v>0</v>
      </c>
      <c r="T242" s="210"/>
      <c r="U242" s="250">
        <v>150</v>
      </c>
      <c r="V242" s="249">
        <v>150</v>
      </c>
      <c r="W242" s="250">
        <v>0</v>
      </c>
      <c r="X242" s="210">
        <v>150</v>
      </c>
      <c r="Y242" s="250">
        <v>0</v>
      </c>
      <c r="Z242" s="210"/>
      <c r="AA242" s="250">
        <v>0</v>
      </c>
      <c r="AB242" s="214">
        <v>3600</v>
      </c>
    </row>
    <row r="243" spans="1:28" ht="15.75" customHeight="1" x14ac:dyDescent="0.2">
      <c r="A243" s="252">
        <v>21601</v>
      </c>
      <c r="B243" s="210"/>
      <c r="C243" s="254" t="s">
        <v>329</v>
      </c>
      <c r="D243" s="210"/>
      <c r="E243" s="252">
        <v>20</v>
      </c>
      <c r="F243" s="214">
        <v>97</v>
      </c>
      <c r="G243" s="214">
        <v>1940</v>
      </c>
      <c r="H243" s="210"/>
      <c r="I243" s="211">
        <v>1090</v>
      </c>
      <c r="L243" s="210">
        <v>10</v>
      </c>
      <c r="M243" s="250">
        <v>0</v>
      </c>
      <c r="N243" s="210"/>
      <c r="O243" s="250">
        <v>0</v>
      </c>
      <c r="P243" s="249"/>
      <c r="Q243" s="250">
        <v>0</v>
      </c>
      <c r="R243" s="210">
        <v>0</v>
      </c>
      <c r="S243" s="250">
        <v>0</v>
      </c>
      <c r="T243" s="210"/>
      <c r="U243" s="250">
        <v>10</v>
      </c>
      <c r="V243" s="249">
        <v>10</v>
      </c>
      <c r="W243" s="250">
        <v>0</v>
      </c>
      <c r="X243" s="210">
        <v>10</v>
      </c>
      <c r="Y243" s="250">
        <v>0</v>
      </c>
      <c r="Z243" s="210"/>
      <c r="AA243" s="250">
        <v>0</v>
      </c>
      <c r="AB243" s="214">
        <v>1940</v>
      </c>
    </row>
    <row r="244" spans="1:28" ht="15.75" customHeight="1" x14ac:dyDescent="0.2">
      <c r="A244" s="252">
        <v>21601</v>
      </c>
      <c r="B244" s="210"/>
      <c r="C244" s="254" t="s">
        <v>666</v>
      </c>
      <c r="D244" s="210"/>
      <c r="E244" s="252">
        <v>10</v>
      </c>
      <c r="F244" s="214">
        <v>109</v>
      </c>
      <c r="G244" s="214">
        <v>1090</v>
      </c>
      <c r="H244" s="210"/>
      <c r="I244" s="211">
        <v>640</v>
      </c>
      <c r="J244" s="170">
        <f>SUM(J211:J243)</f>
        <v>25</v>
      </c>
      <c r="K244" s="170">
        <f>SUM(H244:J244)</f>
        <v>665</v>
      </c>
      <c r="L244" s="210">
        <v>5</v>
      </c>
      <c r="M244" s="250">
        <v>0</v>
      </c>
      <c r="N244" s="210"/>
      <c r="O244" s="250">
        <v>0</v>
      </c>
      <c r="P244" s="249"/>
      <c r="Q244" s="250">
        <v>0</v>
      </c>
      <c r="R244" s="210">
        <v>0</v>
      </c>
      <c r="S244" s="250">
        <v>0</v>
      </c>
      <c r="T244" s="210"/>
      <c r="U244" s="250">
        <v>5</v>
      </c>
      <c r="V244" s="249">
        <v>5</v>
      </c>
      <c r="W244" s="250">
        <v>0</v>
      </c>
      <c r="X244" s="210">
        <v>5</v>
      </c>
      <c r="Y244" s="250">
        <v>0</v>
      </c>
      <c r="Z244" s="210"/>
      <c r="AA244" s="250">
        <v>0</v>
      </c>
      <c r="AB244" s="214">
        <v>1090</v>
      </c>
    </row>
    <row r="245" spans="1:28" ht="15.75" customHeight="1" x14ac:dyDescent="0.2">
      <c r="A245" s="252">
        <v>21601</v>
      </c>
      <c r="B245" s="210"/>
      <c r="C245" s="254" t="s">
        <v>665</v>
      </c>
      <c r="D245" s="210"/>
      <c r="E245" s="252">
        <v>40</v>
      </c>
      <c r="F245" s="214">
        <v>16</v>
      </c>
      <c r="G245" s="214">
        <v>640</v>
      </c>
      <c r="H245" s="210"/>
      <c r="I245" s="211">
        <v>645</v>
      </c>
      <c r="L245" s="210">
        <v>20</v>
      </c>
      <c r="M245" s="250">
        <v>0</v>
      </c>
      <c r="N245" s="210"/>
      <c r="O245" s="250">
        <v>0</v>
      </c>
      <c r="P245" s="249"/>
      <c r="Q245" s="250">
        <v>0</v>
      </c>
      <c r="R245" s="210">
        <v>0</v>
      </c>
      <c r="S245" s="250">
        <v>0</v>
      </c>
      <c r="T245" s="210"/>
      <c r="U245" s="250">
        <v>20</v>
      </c>
      <c r="V245" s="249">
        <v>20</v>
      </c>
      <c r="W245" s="250">
        <v>0</v>
      </c>
      <c r="X245" s="210">
        <v>20</v>
      </c>
      <c r="Y245" s="250">
        <v>0</v>
      </c>
      <c r="Z245" s="210"/>
      <c r="AA245" s="250">
        <v>0</v>
      </c>
      <c r="AB245" s="214">
        <v>640</v>
      </c>
    </row>
    <row r="246" spans="1:28" ht="15.75" customHeight="1" x14ac:dyDescent="0.2">
      <c r="A246" s="252">
        <v>21601</v>
      </c>
      <c r="B246" s="210"/>
      <c r="C246" s="254" t="s">
        <v>331</v>
      </c>
      <c r="D246" s="210"/>
      <c r="E246" s="252">
        <v>36</v>
      </c>
      <c r="F246" s="214">
        <v>21.5</v>
      </c>
      <c r="G246" s="214">
        <v>774</v>
      </c>
      <c r="H246" s="210"/>
      <c r="I246" s="211">
        <v>1860</v>
      </c>
      <c r="L246" s="210">
        <v>9</v>
      </c>
      <c r="M246" s="250">
        <v>3</v>
      </c>
      <c r="N246" s="210"/>
      <c r="O246" s="250">
        <v>3</v>
      </c>
      <c r="P246" s="249"/>
      <c r="Q246" s="250">
        <v>9</v>
      </c>
      <c r="R246" s="210">
        <v>9</v>
      </c>
      <c r="S246" s="250">
        <v>3</v>
      </c>
      <c r="T246" s="210"/>
      <c r="U246" s="250">
        <v>3</v>
      </c>
      <c r="V246" s="249">
        <v>9</v>
      </c>
      <c r="W246" s="250">
        <v>3</v>
      </c>
      <c r="X246" s="210">
        <v>9</v>
      </c>
      <c r="Y246" s="250">
        <v>3</v>
      </c>
      <c r="Z246" s="210"/>
      <c r="AA246" s="250">
        <v>9</v>
      </c>
      <c r="AB246" s="214">
        <v>774</v>
      </c>
    </row>
    <row r="247" spans="1:28" ht="15.75" customHeight="1" x14ac:dyDescent="0.2">
      <c r="A247" s="252">
        <v>21601</v>
      </c>
      <c r="B247" s="210"/>
      <c r="C247" s="254" t="s">
        <v>664</v>
      </c>
      <c r="D247" s="210"/>
      <c r="E247" s="252">
        <v>30</v>
      </c>
      <c r="F247" s="214">
        <v>62</v>
      </c>
      <c r="G247" s="214">
        <v>1860</v>
      </c>
      <c r="H247" s="210"/>
      <c r="I247" s="211">
        <v>480</v>
      </c>
      <c r="J247" s="171">
        <v>105</v>
      </c>
      <c r="K247" s="171">
        <f t="shared" ref="K247:K251" si="16">SUM(H247:J247)</f>
        <v>585</v>
      </c>
      <c r="L247" s="210">
        <v>15</v>
      </c>
      <c r="M247" s="250">
        <v>0</v>
      </c>
      <c r="N247" s="210"/>
      <c r="O247" s="250">
        <v>0</v>
      </c>
      <c r="P247" s="249"/>
      <c r="Q247" s="250">
        <v>0</v>
      </c>
      <c r="R247" s="210">
        <v>0</v>
      </c>
      <c r="S247" s="250">
        <v>0</v>
      </c>
      <c r="T247" s="210"/>
      <c r="U247" s="250">
        <v>15</v>
      </c>
      <c r="V247" s="249">
        <v>15</v>
      </c>
      <c r="W247" s="250">
        <v>0</v>
      </c>
      <c r="X247" s="210">
        <v>15</v>
      </c>
      <c r="Y247" s="250">
        <v>0</v>
      </c>
      <c r="Z247" s="210"/>
      <c r="AA247" s="250">
        <v>0</v>
      </c>
      <c r="AB247" s="214">
        <v>1860</v>
      </c>
    </row>
    <row r="248" spans="1:28" ht="15.75" customHeight="1" x14ac:dyDescent="0.2">
      <c r="A248" s="210"/>
      <c r="B248" s="210"/>
      <c r="C248" s="210"/>
      <c r="D248" s="210"/>
      <c r="E248" s="210"/>
      <c r="F248" s="210"/>
      <c r="G248" s="210"/>
      <c r="H248" s="210"/>
      <c r="I248" s="210"/>
      <c r="J248" s="171">
        <v>1</v>
      </c>
      <c r="K248" s="171">
        <f t="shared" si="16"/>
        <v>1</v>
      </c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</row>
    <row r="249" spans="1:28" ht="15.75" customHeight="1" x14ac:dyDescent="0.2">
      <c r="A249" s="255" t="s">
        <v>332</v>
      </c>
      <c r="B249" s="210"/>
      <c r="C249" s="215"/>
      <c r="D249" s="210"/>
      <c r="E249" s="215"/>
      <c r="F249" s="215"/>
      <c r="G249" s="215">
        <f>SUM(G223:G248)</f>
        <v>104385</v>
      </c>
      <c r="H249" s="212">
        <f t="shared" ref="H249:K249" si="17">SUM(H217:H248)</f>
        <v>0</v>
      </c>
      <c r="I249" s="212">
        <f t="shared" si="17"/>
        <v>107124</v>
      </c>
      <c r="J249" s="212">
        <f t="shared" si="17"/>
        <v>134</v>
      </c>
      <c r="K249" s="212">
        <f t="shared" si="17"/>
        <v>103663</v>
      </c>
      <c r="L249" s="215">
        <v>824</v>
      </c>
      <c r="M249" s="215">
        <v>3</v>
      </c>
      <c r="N249" s="215">
        <v>0</v>
      </c>
      <c r="O249" s="215">
        <v>3</v>
      </c>
      <c r="P249" s="215">
        <v>0</v>
      </c>
      <c r="Q249" s="215">
        <v>9</v>
      </c>
      <c r="R249" s="215">
        <v>9</v>
      </c>
      <c r="S249" s="215">
        <v>3</v>
      </c>
      <c r="T249" s="215">
        <v>0</v>
      </c>
      <c r="U249" s="215">
        <v>809</v>
      </c>
      <c r="V249" s="215">
        <v>815</v>
      </c>
      <c r="W249" s="215">
        <v>3</v>
      </c>
      <c r="X249" s="215">
        <v>815</v>
      </c>
      <c r="Y249" s="215">
        <v>3</v>
      </c>
      <c r="Z249" s="215">
        <v>0</v>
      </c>
      <c r="AA249" s="215">
        <v>9</v>
      </c>
      <c r="AB249" s="215">
        <f>SUM(AB223:AB248)</f>
        <v>104385</v>
      </c>
    </row>
    <row r="250" spans="1:28" ht="15.75" customHeight="1" x14ac:dyDescent="0.2">
      <c r="A250" s="210"/>
      <c r="B250" s="210"/>
      <c r="C250" s="210"/>
      <c r="D250" s="210"/>
      <c r="E250" s="210"/>
      <c r="F250" s="210"/>
      <c r="G250" s="210"/>
      <c r="H250" s="210"/>
      <c r="I250" s="210"/>
      <c r="J250" s="171">
        <v>1</v>
      </c>
      <c r="K250" s="171">
        <f t="shared" si="16"/>
        <v>1</v>
      </c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</row>
    <row r="251" spans="1:28" ht="15.75" customHeight="1" x14ac:dyDescent="0.2">
      <c r="A251" s="255" t="s">
        <v>943</v>
      </c>
      <c r="B251" s="210"/>
      <c r="C251" s="210"/>
      <c r="D251" s="210"/>
      <c r="E251" s="210"/>
      <c r="F251" s="210"/>
      <c r="G251" s="210"/>
      <c r="H251" s="210"/>
      <c r="I251" s="210"/>
      <c r="J251" s="171">
        <v>3</v>
      </c>
      <c r="K251" s="171">
        <f t="shared" si="16"/>
        <v>3</v>
      </c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</row>
    <row r="252" spans="1:28" ht="15.75" customHeight="1" x14ac:dyDescent="0.2">
      <c r="A252" s="252">
        <v>21701</v>
      </c>
      <c r="B252" s="210"/>
      <c r="C252" s="254" t="s">
        <v>944</v>
      </c>
      <c r="D252" s="210"/>
      <c r="E252" s="252">
        <v>3</v>
      </c>
      <c r="F252" s="214">
        <v>20000</v>
      </c>
      <c r="G252" s="214">
        <v>60000</v>
      </c>
      <c r="H252" s="210"/>
      <c r="I252" s="210"/>
      <c r="J252" s="171">
        <v>0</v>
      </c>
      <c r="K252" s="171">
        <f t="shared" ref="K252:K253" si="18">SUM(H252:J252)</f>
        <v>0</v>
      </c>
      <c r="L252" s="210">
        <v>0</v>
      </c>
      <c r="M252" s="250">
        <v>0</v>
      </c>
      <c r="N252" s="210"/>
      <c r="O252" s="250">
        <v>0</v>
      </c>
      <c r="P252" s="210"/>
      <c r="Q252" s="250">
        <v>0</v>
      </c>
      <c r="R252" s="210">
        <v>0</v>
      </c>
      <c r="S252" s="250">
        <v>2</v>
      </c>
      <c r="T252" s="210"/>
      <c r="U252" s="250">
        <v>0</v>
      </c>
      <c r="V252" s="210">
        <v>3</v>
      </c>
      <c r="W252" s="250">
        <v>1</v>
      </c>
      <c r="X252" s="210">
        <v>3</v>
      </c>
      <c r="Y252" s="250">
        <v>0</v>
      </c>
      <c r="Z252" s="210"/>
      <c r="AA252" s="250">
        <v>0</v>
      </c>
      <c r="AB252" s="214">
        <v>60000</v>
      </c>
    </row>
    <row r="253" spans="1:28" ht="15.75" customHeight="1" x14ac:dyDescent="0.2">
      <c r="A253" s="210"/>
      <c r="B253" s="210"/>
      <c r="C253" s="210"/>
      <c r="D253" s="210"/>
      <c r="E253" s="210"/>
      <c r="F253" s="210"/>
      <c r="G253" s="210"/>
      <c r="H253" s="210"/>
      <c r="I253" s="210"/>
      <c r="J253" s="171">
        <v>0</v>
      </c>
      <c r="K253" s="171">
        <f t="shared" si="18"/>
        <v>0</v>
      </c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</row>
    <row r="254" spans="1:28" ht="15.75" customHeight="1" x14ac:dyDescent="0.2">
      <c r="A254" s="255" t="s">
        <v>943</v>
      </c>
      <c r="B254" s="210"/>
      <c r="C254" s="215"/>
      <c r="D254" s="210"/>
      <c r="E254" s="215"/>
      <c r="F254" s="215"/>
      <c r="G254" s="215">
        <f>SUM(G252:G253)</f>
        <v>60000</v>
      </c>
      <c r="H254" s="210"/>
      <c r="I254" s="210"/>
      <c r="L254" s="215">
        <v>0</v>
      </c>
      <c r="M254" s="215">
        <v>0</v>
      </c>
      <c r="N254" s="215">
        <v>0</v>
      </c>
      <c r="O254" s="215">
        <v>0</v>
      </c>
      <c r="P254" s="215">
        <v>0</v>
      </c>
      <c r="Q254" s="215">
        <v>0</v>
      </c>
      <c r="R254" s="215">
        <v>0</v>
      </c>
      <c r="S254" s="215">
        <v>2</v>
      </c>
      <c r="T254" s="215">
        <v>0</v>
      </c>
      <c r="U254" s="215">
        <v>0</v>
      </c>
      <c r="V254" s="215">
        <v>3</v>
      </c>
      <c r="W254" s="215">
        <v>1</v>
      </c>
      <c r="X254" s="215">
        <v>3</v>
      </c>
      <c r="Y254" s="215">
        <v>0</v>
      </c>
      <c r="Z254" s="215">
        <v>0</v>
      </c>
      <c r="AA254" s="215">
        <v>0</v>
      </c>
      <c r="AB254" s="215">
        <f>SUM(AB252:AB253)</f>
        <v>60000</v>
      </c>
    </row>
    <row r="255" spans="1:28" ht="15.75" customHeight="1" x14ac:dyDescent="0.2">
      <c r="A255" s="210"/>
      <c r="B255" s="210"/>
      <c r="C255" s="210"/>
      <c r="D255" s="210"/>
      <c r="E255" s="210"/>
      <c r="F255" s="210"/>
      <c r="G255" s="210"/>
      <c r="H255" s="210"/>
      <c r="I255" s="211">
        <v>150</v>
      </c>
      <c r="J255" s="170">
        <f>SUM(J252:J254)</f>
        <v>0</v>
      </c>
      <c r="K255" s="170">
        <f>SUM(H255:J255)</f>
        <v>150</v>
      </c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</row>
    <row r="256" spans="1:28" ht="15.75" customHeight="1" x14ac:dyDescent="0.2">
      <c r="A256" s="255" t="s">
        <v>333</v>
      </c>
      <c r="B256" s="210"/>
      <c r="C256" s="210"/>
      <c r="D256" s="210"/>
      <c r="E256" s="210"/>
      <c r="F256" s="210"/>
      <c r="G256" s="210"/>
      <c r="H256" s="210"/>
      <c r="I256" s="211">
        <v>20000</v>
      </c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</row>
    <row r="257" spans="1:28" ht="15.75" customHeight="1" x14ac:dyDescent="0.2">
      <c r="A257" s="252">
        <v>22102</v>
      </c>
      <c r="B257" s="210"/>
      <c r="C257" s="254" t="s">
        <v>334</v>
      </c>
      <c r="D257" s="210"/>
      <c r="E257" s="252">
        <v>1583</v>
      </c>
      <c r="F257" s="214">
        <v>5</v>
      </c>
      <c r="G257" s="214">
        <v>7915</v>
      </c>
      <c r="H257" s="210"/>
      <c r="I257" s="211">
        <v>7500</v>
      </c>
      <c r="L257" s="210">
        <v>367</v>
      </c>
      <c r="M257" s="250">
        <v>149</v>
      </c>
      <c r="N257" s="210"/>
      <c r="O257" s="250">
        <v>374</v>
      </c>
      <c r="P257" s="249"/>
      <c r="Q257" s="250">
        <v>547</v>
      </c>
      <c r="R257" s="210">
        <v>547</v>
      </c>
      <c r="S257" s="250">
        <v>74</v>
      </c>
      <c r="T257" s="210"/>
      <c r="U257" s="250">
        <v>149</v>
      </c>
      <c r="V257" s="249">
        <v>522</v>
      </c>
      <c r="W257" s="250">
        <v>299</v>
      </c>
      <c r="X257" s="210">
        <v>522</v>
      </c>
      <c r="Y257" s="250">
        <v>99</v>
      </c>
      <c r="Z257" s="210"/>
      <c r="AA257" s="250">
        <v>147</v>
      </c>
      <c r="AB257" s="214">
        <v>7915</v>
      </c>
    </row>
    <row r="258" spans="1:28" ht="15.75" customHeight="1" x14ac:dyDescent="0.2">
      <c r="A258" s="252">
        <v>22102</v>
      </c>
      <c r="B258" s="210"/>
      <c r="C258" s="254" t="s">
        <v>945</v>
      </c>
      <c r="D258" s="210"/>
      <c r="E258" s="252">
        <v>866</v>
      </c>
      <c r="F258" s="214">
        <v>253</v>
      </c>
      <c r="G258" s="214">
        <v>219098</v>
      </c>
      <c r="H258" s="210"/>
      <c r="I258" s="211">
        <v>1250</v>
      </c>
      <c r="J258" s="171">
        <v>2</v>
      </c>
      <c r="K258" s="171">
        <f>SUM(H258:J258)</f>
        <v>1252</v>
      </c>
      <c r="L258" s="210">
        <v>233</v>
      </c>
      <c r="M258" s="250">
        <v>17</v>
      </c>
      <c r="N258" s="210"/>
      <c r="O258" s="250">
        <v>123</v>
      </c>
      <c r="P258" s="249"/>
      <c r="Q258" s="250">
        <v>150</v>
      </c>
      <c r="R258" s="210">
        <v>150</v>
      </c>
      <c r="S258" s="250">
        <v>48</v>
      </c>
      <c r="T258" s="210"/>
      <c r="U258" s="250">
        <v>163</v>
      </c>
      <c r="V258" s="249">
        <v>334</v>
      </c>
      <c r="W258" s="250">
        <v>123</v>
      </c>
      <c r="X258" s="210">
        <v>334</v>
      </c>
      <c r="Y258" s="250">
        <v>118</v>
      </c>
      <c r="Z258" s="210"/>
      <c r="AA258" s="250">
        <v>149</v>
      </c>
      <c r="AB258" s="214">
        <v>219098</v>
      </c>
    </row>
    <row r="259" spans="1:28" ht="15.75" customHeight="1" x14ac:dyDescent="0.2">
      <c r="A259" s="252">
        <v>22102</v>
      </c>
      <c r="B259" s="210"/>
      <c r="C259" s="254" t="s">
        <v>946</v>
      </c>
      <c r="D259" s="210"/>
      <c r="E259" s="252">
        <v>1260</v>
      </c>
      <c r="F259" s="214">
        <v>40</v>
      </c>
      <c r="G259" s="214">
        <v>50400</v>
      </c>
      <c r="H259" s="210"/>
      <c r="I259" s="211">
        <v>1000</v>
      </c>
      <c r="L259" s="210">
        <v>5</v>
      </c>
      <c r="M259" s="250">
        <v>0</v>
      </c>
      <c r="N259" s="210"/>
      <c r="O259" s="250">
        <v>0</v>
      </c>
      <c r="P259" s="249"/>
      <c r="Q259" s="250">
        <v>45</v>
      </c>
      <c r="R259" s="210">
        <v>45</v>
      </c>
      <c r="S259" s="250">
        <v>0</v>
      </c>
      <c r="T259" s="210"/>
      <c r="U259" s="250">
        <v>5</v>
      </c>
      <c r="V259" s="249">
        <v>1005</v>
      </c>
      <c r="W259" s="250">
        <v>1000</v>
      </c>
      <c r="X259" s="210">
        <v>1005</v>
      </c>
      <c r="Y259" s="250">
        <v>205</v>
      </c>
      <c r="Z259" s="210"/>
      <c r="AA259" s="250">
        <v>205</v>
      </c>
      <c r="AB259" s="214">
        <v>50400</v>
      </c>
    </row>
    <row r="260" spans="1:28" ht="15.75" customHeight="1" x14ac:dyDescent="0.2">
      <c r="A260" s="252">
        <v>22102</v>
      </c>
      <c r="B260" s="210"/>
      <c r="C260" s="254" t="s">
        <v>947</v>
      </c>
      <c r="D260" s="210"/>
      <c r="E260" s="252">
        <v>4</v>
      </c>
      <c r="F260" s="214">
        <v>3500</v>
      </c>
      <c r="G260" s="214">
        <v>14000</v>
      </c>
      <c r="H260" s="210"/>
      <c r="I260" s="211">
        <v>5000</v>
      </c>
      <c r="J260" s="170">
        <f t="shared" ref="J260" si="19">SUM(J258:J259)</f>
        <v>2</v>
      </c>
      <c r="K260" s="170">
        <f>SUM(H260:J260)</f>
        <v>5002</v>
      </c>
      <c r="L260" s="210">
        <v>1</v>
      </c>
      <c r="M260" s="250">
        <v>1</v>
      </c>
      <c r="N260" s="210"/>
      <c r="O260" s="250">
        <v>0</v>
      </c>
      <c r="P260" s="249"/>
      <c r="Q260" s="250">
        <v>1</v>
      </c>
      <c r="R260" s="210">
        <v>1</v>
      </c>
      <c r="S260" s="250">
        <v>1</v>
      </c>
      <c r="T260" s="210"/>
      <c r="U260" s="250">
        <v>0</v>
      </c>
      <c r="V260" s="249">
        <v>1</v>
      </c>
      <c r="W260" s="250">
        <v>0</v>
      </c>
      <c r="X260" s="210">
        <v>1</v>
      </c>
      <c r="Y260" s="250">
        <v>1</v>
      </c>
      <c r="Z260" s="210"/>
      <c r="AA260" s="250">
        <v>1</v>
      </c>
      <c r="AB260" s="214">
        <v>14000</v>
      </c>
    </row>
    <row r="261" spans="1:28" ht="15.75" customHeight="1" x14ac:dyDescent="0.2">
      <c r="A261" s="252">
        <v>22102</v>
      </c>
      <c r="B261" s="210"/>
      <c r="C261" s="254" t="s">
        <v>662</v>
      </c>
      <c r="D261" s="210"/>
      <c r="E261" s="252">
        <v>8</v>
      </c>
      <c r="F261" s="214">
        <v>12</v>
      </c>
      <c r="G261" s="214">
        <v>96</v>
      </c>
      <c r="H261" s="210"/>
      <c r="I261" s="211">
        <v>3300</v>
      </c>
      <c r="L261" s="210">
        <v>2</v>
      </c>
      <c r="M261" s="250">
        <v>1</v>
      </c>
      <c r="N261" s="210"/>
      <c r="O261" s="250">
        <v>1</v>
      </c>
      <c r="P261" s="249"/>
      <c r="Q261" s="250">
        <v>2</v>
      </c>
      <c r="R261" s="210">
        <v>2</v>
      </c>
      <c r="S261" s="250">
        <v>0</v>
      </c>
      <c r="T261" s="210"/>
      <c r="U261" s="250">
        <v>1</v>
      </c>
      <c r="V261" s="249">
        <v>2</v>
      </c>
      <c r="W261" s="250">
        <v>1</v>
      </c>
      <c r="X261" s="210">
        <v>2</v>
      </c>
      <c r="Y261" s="250">
        <v>1</v>
      </c>
      <c r="Z261" s="210"/>
      <c r="AA261" s="250">
        <v>2</v>
      </c>
      <c r="AB261" s="214">
        <v>96</v>
      </c>
    </row>
    <row r="262" spans="1:28" ht="15.75" customHeight="1" x14ac:dyDescent="0.2">
      <c r="A262" s="252">
        <v>22102</v>
      </c>
      <c r="B262" s="210"/>
      <c r="C262" s="254" t="s">
        <v>335</v>
      </c>
      <c r="D262" s="210"/>
      <c r="E262" s="252">
        <v>17</v>
      </c>
      <c r="F262" s="214">
        <v>39</v>
      </c>
      <c r="G262" s="214">
        <v>663</v>
      </c>
      <c r="H262" s="210"/>
      <c r="I262" s="211">
        <v>706</v>
      </c>
      <c r="L262" s="210">
        <v>6</v>
      </c>
      <c r="M262" s="250">
        <v>1</v>
      </c>
      <c r="N262" s="210"/>
      <c r="O262" s="250">
        <v>1</v>
      </c>
      <c r="P262" s="249"/>
      <c r="Q262" s="250">
        <v>2</v>
      </c>
      <c r="R262" s="210">
        <v>2</v>
      </c>
      <c r="S262" s="250">
        <v>1</v>
      </c>
      <c r="T262" s="210"/>
      <c r="U262" s="250">
        <v>3</v>
      </c>
      <c r="V262" s="249">
        <v>5</v>
      </c>
      <c r="W262" s="250">
        <v>1</v>
      </c>
      <c r="X262" s="210">
        <v>5</v>
      </c>
      <c r="Y262" s="250">
        <v>3</v>
      </c>
      <c r="Z262" s="210"/>
      <c r="AA262" s="250">
        <v>4</v>
      </c>
      <c r="AB262" s="214">
        <v>663</v>
      </c>
    </row>
    <row r="263" spans="1:28" ht="15.75" customHeight="1" x14ac:dyDescent="0.2">
      <c r="A263" s="252">
        <v>22102</v>
      </c>
      <c r="B263" s="210"/>
      <c r="C263" s="254" t="s">
        <v>336</v>
      </c>
      <c r="D263" s="210"/>
      <c r="E263" s="252">
        <v>122</v>
      </c>
      <c r="F263" s="214">
        <v>12</v>
      </c>
      <c r="G263" s="214">
        <v>1464</v>
      </c>
      <c r="H263" s="210"/>
      <c r="I263" s="211">
        <v>10000</v>
      </c>
      <c r="J263" s="171">
        <v>0</v>
      </c>
      <c r="K263" s="171">
        <f t="shared" ref="K263:K281" si="20">SUM(H263:J263)</f>
        <v>10000</v>
      </c>
      <c r="L263" s="210">
        <v>1</v>
      </c>
      <c r="M263" s="250">
        <v>0</v>
      </c>
      <c r="N263" s="210"/>
      <c r="O263" s="250">
        <v>0</v>
      </c>
      <c r="P263" s="249"/>
      <c r="Q263" s="250">
        <v>0</v>
      </c>
      <c r="R263" s="210">
        <v>0</v>
      </c>
      <c r="S263" s="250">
        <v>0</v>
      </c>
      <c r="T263" s="210"/>
      <c r="U263" s="250">
        <v>0</v>
      </c>
      <c r="V263" s="249">
        <v>0</v>
      </c>
      <c r="W263" s="250">
        <v>0</v>
      </c>
      <c r="X263" s="210">
        <v>0</v>
      </c>
      <c r="Y263" s="250">
        <v>121</v>
      </c>
      <c r="Z263" s="210"/>
      <c r="AA263" s="250">
        <v>121</v>
      </c>
      <c r="AB263" s="214">
        <v>1464</v>
      </c>
    </row>
    <row r="264" spans="1:28" ht="15.75" customHeight="1" x14ac:dyDescent="0.2">
      <c r="A264" s="252">
        <v>22102</v>
      </c>
      <c r="B264" s="210"/>
      <c r="C264" s="254" t="s">
        <v>780</v>
      </c>
      <c r="D264" s="210"/>
      <c r="E264" s="252">
        <v>19</v>
      </c>
      <c r="F264" s="214">
        <v>149</v>
      </c>
      <c r="G264" s="214">
        <v>2831</v>
      </c>
      <c r="H264" s="210"/>
      <c r="I264" s="211">
        <v>1835</v>
      </c>
      <c r="J264" s="171">
        <v>4</v>
      </c>
      <c r="K264" s="171">
        <f t="shared" si="20"/>
        <v>1839</v>
      </c>
      <c r="L264" s="210">
        <v>6</v>
      </c>
      <c r="M264" s="250">
        <v>2</v>
      </c>
      <c r="N264" s="210"/>
      <c r="O264" s="250">
        <v>1</v>
      </c>
      <c r="P264" s="249"/>
      <c r="Q264" s="250">
        <v>3</v>
      </c>
      <c r="R264" s="210">
        <v>3</v>
      </c>
      <c r="S264" s="250">
        <v>1</v>
      </c>
      <c r="T264" s="210"/>
      <c r="U264" s="250">
        <v>3</v>
      </c>
      <c r="V264" s="249">
        <v>6</v>
      </c>
      <c r="W264" s="250">
        <v>2</v>
      </c>
      <c r="X264" s="210">
        <v>6</v>
      </c>
      <c r="Y264" s="250">
        <v>3</v>
      </c>
      <c r="Z264" s="210"/>
      <c r="AA264" s="250">
        <v>4</v>
      </c>
      <c r="AB264" s="214">
        <v>2831</v>
      </c>
    </row>
    <row r="265" spans="1:28" ht="15.75" customHeight="1" x14ac:dyDescent="0.2">
      <c r="A265" s="252">
        <v>22102</v>
      </c>
      <c r="B265" s="210"/>
      <c r="C265" s="254" t="s">
        <v>337</v>
      </c>
      <c r="D265" s="210"/>
      <c r="E265" s="252">
        <v>3</v>
      </c>
      <c r="F265" s="214">
        <v>10</v>
      </c>
      <c r="G265" s="214">
        <v>30</v>
      </c>
      <c r="H265" s="210"/>
      <c r="I265" s="211">
        <v>150</v>
      </c>
      <c r="J265" s="171">
        <v>0</v>
      </c>
      <c r="K265" s="171">
        <f t="shared" si="20"/>
        <v>150</v>
      </c>
      <c r="L265" s="210">
        <v>0</v>
      </c>
      <c r="M265" s="250">
        <v>0</v>
      </c>
      <c r="N265" s="210"/>
      <c r="O265" s="250">
        <v>0</v>
      </c>
      <c r="P265" s="249"/>
      <c r="Q265" s="250">
        <v>0</v>
      </c>
      <c r="R265" s="210">
        <v>0</v>
      </c>
      <c r="S265" s="250">
        <v>0</v>
      </c>
      <c r="T265" s="210"/>
      <c r="U265" s="250">
        <v>0</v>
      </c>
      <c r="V265" s="249">
        <v>0</v>
      </c>
      <c r="W265" s="250">
        <v>0</v>
      </c>
      <c r="X265" s="210">
        <v>0</v>
      </c>
      <c r="Y265" s="250">
        <v>3</v>
      </c>
      <c r="Z265" s="210"/>
      <c r="AA265" s="250">
        <v>3</v>
      </c>
      <c r="AB265" s="214">
        <v>30</v>
      </c>
    </row>
    <row r="266" spans="1:28" ht="15.75" customHeight="1" x14ac:dyDescent="0.2">
      <c r="A266" s="252">
        <v>22102</v>
      </c>
      <c r="B266" s="210"/>
      <c r="C266" s="254" t="s">
        <v>338</v>
      </c>
      <c r="D266" s="210"/>
      <c r="E266" s="252">
        <v>4</v>
      </c>
      <c r="F266" s="214">
        <v>25</v>
      </c>
      <c r="G266" s="214">
        <v>100</v>
      </c>
      <c r="H266" s="210"/>
      <c r="I266" s="211">
        <v>175</v>
      </c>
      <c r="J266" s="171">
        <v>0</v>
      </c>
      <c r="K266" s="171">
        <f t="shared" si="20"/>
        <v>175</v>
      </c>
      <c r="L266" s="210">
        <v>0</v>
      </c>
      <c r="M266" s="250">
        <v>0</v>
      </c>
      <c r="N266" s="210"/>
      <c r="O266" s="250">
        <v>0</v>
      </c>
      <c r="P266" s="249"/>
      <c r="Q266" s="250">
        <v>0</v>
      </c>
      <c r="R266" s="210">
        <v>0</v>
      </c>
      <c r="S266" s="250">
        <v>0</v>
      </c>
      <c r="T266" s="210"/>
      <c r="U266" s="250">
        <v>0</v>
      </c>
      <c r="V266" s="249">
        <v>0</v>
      </c>
      <c r="W266" s="250">
        <v>0</v>
      </c>
      <c r="X266" s="210">
        <v>0</v>
      </c>
      <c r="Y266" s="250">
        <v>4</v>
      </c>
      <c r="Z266" s="210"/>
      <c r="AA266" s="250">
        <v>4</v>
      </c>
      <c r="AB266" s="214">
        <v>100</v>
      </c>
    </row>
    <row r="267" spans="1:28" ht="15.75" customHeight="1" x14ac:dyDescent="0.2">
      <c r="A267" s="252">
        <v>22102</v>
      </c>
      <c r="B267" s="210"/>
      <c r="C267" s="254" t="s">
        <v>661</v>
      </c>
      <c r="D267" s="210"/>
      <c r="E267" s="252">
        <v>36</v>
      </c>
      <c r="F267" s="214">
        <v>414</v>
      </c>
      <c r="G267" s="214">
        <v>14904</v>
      </c>
      <c r="H267" s="210"/>
      <c r="I267" s="211">
        <v>175</v>
      </c>
      <c r="J267" s="171">
        <v>50</v>
      </c>
      <c r="K267" s="171">
        <f t="shared" si="20"/>
        <v>225</v>
      </c>
      <c r="L267" s="210">
        <v>18</v>
      </c>
      <c r="M267" s="250">
        <v>0</v>
      </c>
      <c r="N267" s="210"/>
      <c r="O267" s="250">
        <v>0</v>
      </c>
      <c r="P267" s="249"/>
      <c r="Q267" s="250">
        <v>0</v>
      </c>
      <c r="R267" s="210">
        <v>0</v>
      </c>
      <c r="S267" s="250">
        <v>0</v>
      </c>
      <c r="T267" s="210"/>
      <c r="U267" s="250">
        <v>18</v>
      </c>
      <c r="V267" s="249">
        <v>18</v>
      </c>
      <c r="W267" s="250">
        <v>0</v>
      </c>
      <c r="X267" s="210">
        <v>18</v>
      </c>
      <c r="Y267" s="250">
        <v>0</v>
      </c>
      <c r="Z267" s="210"/>
      <c r="AA267" s="250">
        <v>0</v>
      </c>
      <c r="AB267" s="214">
        <v>14904</v>
      </c>
    </row>
    <row r="268" spans="1:28" ht="15.75" customHeight="1" x14ac:dyDescent="0.2">
      <c r="A268" s="252">
        <v>22102</v>
      </c>
      <c r="B268" s="210"/>
      <c r="C268" s="254" t="s">
        <v>782</v>
      </c>
      <c r="D268" s="210"/>
      <c r="E268" s="252">
        <v>19</v>
      </c>
      <c r="F268" s="214">
        <v>55</v>
      </c>
      <c r="G268" s="214">
        <v>1045</v>
      </c>
      <c r="H268" s="210"/>
      <c r="I268" s="211">
        <v>200</v>
      </c>
      <c r="J268" s="171">
        <v>0</v>
      </c>
      <c r="K268" s="171">
        <f t="shared" si="20"/>
        <v>200</v>
      </c>
      <c r="L268" s="210">
        <v>6</v>
      </c>
      <c r="M268" s="250">
        <v>2</v>
      </c>
      <c r="N268" s="210"/>
      <c r="O268" s="250">
        <v>1</v>
      </c>
      <c r="P268" s="249"/>
      <c r="Q268" s="250">
        <v>3</v>
      </c>
      <c r="R268" s="210">
        <v>3</v>
      </c>
      <c r="S268" s="250">
        <v>1</v>
      </c>
      <c r="T268" s="210"/>
      <c r="U268" s="250">
        <v>3</v>
      </c>
      <c r="V268" s="249">
        <v>6</v>
      </c>
      <c r="W268" s="250">
        <v>2</v>
      </c>
      <c r="X268" s="210">
        <v>6</v>
      </c>
      <c r="Y268" s="250">
        <v>3</v>
      </c>
      <c r="Z268" s="210"/>
      <c r="AA268" s="250">
        <v>4</v>
      </c>
      <c r="AB268" s="214">
        <v>1045</v>
      </c>
    </row>
    <row r="269" spans="1:28" ht="15.75" customHeight="1" x14ac:dyDescent="0.2">
      <c r="A269" s="252">
        <v>22102</v>
      </c>
      <c r="B269" s="210"/>
      <c r="C269" s="254" t="s">
        <v>339</v>
      </c>
      <c r="D269" s="210"/>
      <c r="E269" s="252">
        <v>68</v>
      </c>
      <c r="F269" s="214">
        <v>7</v>
      </c>
      <c r="G269" s="214">
        <v>476</v>
      </c>
      <c r="H269" s="210"/>
      <c r="I269" s="211">
        <v>200</v>
      </c>
      <c r="J269" s="171">
        <v>4</v>
      </c>
      <c r="K269" s="171">
        <f t="shared" si="20"/>
        <v>204</v>
      </c>
      <c r="L269" s="210">
        <v>14</v>
      </c>
      <c r="M269" s="250">
        <v>3</v>
      </c>
      <c r="N269" s="210"/>
      <c r="O269" s="250">
        <v>12</v>
      </c>
      <c r="P269" s="249"/>
      <c r="Q269" s="250">
        <v>17</v>
      </c>
      <c r="R269" s="210">
        <v>17</v>
      </c>
      <c r="S269" s="250">
        <v>3</v>
      </c>
      <c r="T269" s="210"/>
      <c r="U269" s="250">
        <v>7</v>
      </c>
      <c r="V269" s="249">
        <v>16</v>
      </c>
      <c r="W269" s="250">
        <v>6</v>
      </c>
      <c r="X269" s="210">
        <v>16</v>
      </c>
      <c r="Y269" s="250">
        <v>7</v>
      </c>
      <c r="Z269" s="210"/>
      <c r="AA269" s="250">
        <v>21</v>
      </c>
      <c r="AB269" s="214">
        <v>476</v>
      </c>
    </row>
    <row r="270" spans="1:28" ht="15.75" customHeight="1" x14ac:dyDescent="0.2">
      <c r="A270" s="252">
        <v>22102</v>
      </c>
      <c r="B270" s="210"/>
      <c r="C270" s="254" t="s">
        <v>783</v>
      </c>
      <c r="D270" s="210"/>
      <c r="E270" s="252">
        <v>6</v>
      </c>
      <c r="F270" s="214">
        <v>250</v>
      </c>
      <c r="G270" s="214">
        <v>1500</v>
      </c>
      <c r="H270" s="210"/>
      <c r="I270" s="211">
        <v>1682</v>
      </c>
      <c r="J270" s="171">
        <v>1</v>
      </c>
      <c r="K270" s="171">
        <f t="shared" si="20"/>
        <v>1683</v>
      </c>
      <c r="L270" s="210">
        <v>0</v>
      </c>
      <c r="M270" s="250">
        <v>0</v>
      </c>
      <c r="N270" s="210"/>
      <c r="O270" s="250">
        <v>0</v>
      </c>
      <c r="P270" s="249"/>
      <c r="Q270" s="250">
        <v>0</v>
      </c>
      <c r="R270" s="210">
        <v>0</v>
      </c>
      <c r="S270" s="250">
        <v>0</v>
      </c>
      <c r="T270" s="210"/>
      <c r="U270" s="250">
        <v>0</v>
      </c>
      <c r="V270" s="249">
        <v>0</v>
      </c>
      <c r="W270" s="250">
        <v>0</v>
      </c>
      <c r="X270" s="210">
        <v>0</v>
      </c>
      <c r="Y270" s="250">
        <v>6</v>
      </c>
      <c r="Z270" s="210"/>
      <c r="AA270" s="250">
        <v>6</v>
      </c>
      <c r="AB270" s="214">
        <v>1500</v>
      </c>
    </row>
    <row r="271" spans="1:28" ht="15.75" customHeight="1" x14ac:dyDescent="0.2">
      <c r="A271" s="252">
        <v>22102</v>
      </c>
      <c r="B271" s="210"/>
      <c r="C271" s="254" t="s">
        <v>785</v>
      </c>
      <c r="D271" s="210"/>
      <c r="E271" s="252">
        <v>12</v>
      </c>
      <c r="F271" s="214">
        <v>15</v>
      </c>
      <c r="G271" s="214">
        <v>180</v>
      </c>
      <c r="H271" s="210"/>
      <c r="I271" s="211">
        <v>2250</v>
      </c>
      <c r="J271" s="171">
        <v>2</v>
      </c>
      <c r="K271" s="171">
        <f t="shared" si="20"/>
        <v>2252</v>
      </c>
      <c r="L271" s="210">
        <v>3</v>
      </c>
      <c r="M271" s="250">
        <v>3</v>
      </c>
      <c r="N271" s="210"/>
      <c r="O271" s="250">
        <v>0</v>
      </c>
      <c r="P271" s="249"/>
      <c r="Q271" s="250">
        <v>3</v>
      </c>
      <c r="R271" s="210">
        <v>3</v>
      </c>
      <c r="S271" s="250">
        <v>3</v>
      </c>
      <c r="T271" s="210"/>
      <c r="U271" s="250">
        <v>0</v>
      </c>
      <c r="V271" s="249">
        <v>3</v>
      </c>
      <c r="W271" s="250">
        <v>0</v>
      </c>
      <c r="X271" s="210">
        <v>3</v>
      </c>
      <c r="Y271" s="250">
        <v>3</v>
      </c>
      <c r="Z271" s="210"/>
      <c r="AA271" s="250">
        <v>3</v>
      </c>
      <c r="AB271" s="214">
        <v>180</v>
      </c>
    </row>
    <row r="272" spans="1:28" ht="15.75" customHeight="1" x14ac:dyDescent="0.2">
      <c r="A272" s="252">
        <v>22102</v>
      </c>
      <c r="B272" s="210"/>
      <c r="C272" s="254" t="s">
        <v>786</v>
      </c>
      <c r="D272" s="210"/>
      <c r="E272" s="252">
        <v>44</v>
      </c>
      <c r="F272" s="214">
        <v>26</v>
      </c>
      <c r="G272" s="214">
        <v>1144</v>
      </c>
      <c r="H272" s="210"/>
      <c r="I272" s="210"/>
      <c r="J272" s="171">
        <v>0</v>
      </c>
      <c r="K272" s="171">
        <f t="shared" si="20"/>
        <v>0</v>
      </c>
      <c r="L272" s="210">
        <v>18</v>
      </c>
      <c r="M272" s="250">
        <v>5</v>
      </c>
      <c r="N272" s="210"/>
      <c r="O272" s="250">
        <v>0</v>
      </c>
      <c r="P272" s="249"/>
      <c r="Q272" s="250">
        <v>5</v>
      </c>
      <c r="R272" s="210">
        <v>5</v>
      </c>
      <c r="S272" s="250">
        <v>3</v>
      </c>
      <c r="T272" s="210"/>
      <c r="U272" s="250">
        <v>5</v>
      </c>
      <c r="V272" s="249">
        <v>10</v>
      </c>
      <c r="W272" s="250">
        <v>2</v>
      </c>
      <c r="X272" s="210">
        <v>10</v>
      </c>
      <c r="Y272" s="250">
        <v>11</v>
      </c>
      <c r="Z272" s="210"/>
      <c r="AA272" s="250">
        <v>11</v>
      </c>
      <c r="AB272" s="214">
        <v>1144</v>
      </c>
    </row>
    <row r="273" spans="1:28" ht="15.75" customHeight="1" x14ac:dyDescent="0.2">
      <c r="A273" s="252">
        <v>22102</v>
      </c>
      <c r="B273" s="210"/>
      <c r="C273" s="254" t="s">
        <v>787</v>
      </c>
      <c r="D273" s="210"/>
      <c r="E273" s="252">
        <v>10</v>
      </c>
      <c r="F273" s="214">
        <v>40</v>
      </c>
      <c r="G273" s="214">
        <v>400</v>
      </c>
      <c r="H273" s="212">
        <f t="shared" ref="H273:K273" si="21">SUM(H255:H272)</f>
        <v>0</v>
      </c>
      <c r="I273" s="212">
        <f t="shared" si="21"/>
        <v>55573</v>
      </c>
      <c r="J273" s="212">
        <f t="shared" si="21"/>
        <v>65</v>
      </c>
      <c r="K273" s="212">
        <f t="shared" si="21"/>
        <v>23132</v>
      </c>
      <c r="L273" s="210">
        <v>0</v>
      </c>
      <c r="M273" s="250">
        <v>0</v>
      </c>
      <c r="N273" s="210"/>
      <c r="O273" s="250">
        <v>0</v>
      </c>
      <c r="P273" s="249"/>
      <c r="Q273" s="250">
        <v>0</v>
      </c>
      <c r="R273" s="210">
        <v>0</v>
      </c>
      <c r="S273" s="250">
        <v>0</v>
      </c>
      <c r="T273" s="210"/>
      <c r="U273" s="250">
        <v>0</v>
      </c>
      <c r="V273" s="249">
        <v>0</v>
      </c>
      <c r="W273" s="250">
        <v>0</v>
      </c>
      <c r="X273" s="210">
        <v>0</v>
      </c>
      <c r="Y273" s="250">
        <v>10</v>
      </c>
      <c r="Z273" s="210"/>
      <c r="AA273" s="250">
        <v>10</v>
      </c>
      <c r="AB273" s="214">
        <v>400</v>
      </c>
    </row>
    <row r="274" spans="1:28" ht="15.75" customHeight="1" x14ac:dyDescent="0.2">
      <c r="A274" s="252">
        <v>22102</v>
      </c>
      <c r="B274" s="210"/>
      <c r="C274" s="254" t="s">
        <v>788</v>
      </c>
      <c r="D274" s="210"/>
      <c r="E274" s="252">
        <v>5</v>
      </c>
      <c r="F274" s="214">
        <v>25</v>
      </c>
      <c r="G274" s="214">
        <v>125</v>
      </c>
      <c r="H274" s="210"/>
      <c r="I274" s="210"/>
      <c r="J274" s="171">
        <v>0</v>
      </c>
      <c r="K274" s="171">
        <f t="shared" si="20"/>
        <v>0</v>
      </c>
      <c r="L274" s="210">
        <v>0</v>
      </c>
      <c r="M274" s="250">
        <v>0</v>
      </c>
      <c r="N274" s="210"/>
      <c r="O274" s="250">
        <v>5</v>
      </c>
      <c r="P274" s="249"/>
      <c r="Q274" s="250">
        <v>5</v>
      </c>
      <c r="R274" s="210">
        <v>5</v>
      </c>
      <c r="S274" s="250">
        <v>0</v>
      </c>
      <c r="T274" s="210"/>
      <c r="U274" s="250">
        <v>0</v>
      </c>
      <c r="V274" s="249">
        <v>0</v>
      </c>
      <c r="W274" s="250">
        <v>0</v>
      </c>
      <c r="X274" s="210">
        <v>0</v>
      </c>
      <c r="Y274" s="250">
        <v>0</v>
      </c>
      <c r="Z274" s="210"/>
      <c r="AA274" s="250">
        <v>0</v>
      </c>
      <c r="AB274" s="214">
        <v>125</v>
      </c>
    </row>
    <row r="275" spans="1:28" ht="15.75" customHeight="1" x14ac:dyDescent="0.2">
      <c r="A275" s="252">
        <v>22102</v>
      </c>
      <c r="B275" s="210"/>
      <c r="C275" s="254" t="s">
        <v>790</v>
      </c>
      <c r="D275" s="210"/>
      <c r="E275" s="252">
        <v>7</v>
      </c>
      <c r="F275" s="214">
        <v>1100</v>
      </c>
      <c r="G275" s="214">
        <v>7700</v>
      </c>
      <c r="H275" s="210"/>
      <c r="I275" s="210"/>
      <c r="J275" s="171">
        <v>0</v>
      </c>
      <c r="K275" s="171">
        <f t="shared" si="20"/>
        <v>0</v>
      </c>
      <c r="L275" s="210">
        <v>0</v>
      </c>
      <c r="M275" s="250">
        <v>0</v>
      </c>
      <c r="N275" s="210"/>
      <c r="O275" s="250">
        <v>0</v>
      </c>
      <c r="P275" s="249"/>
      <c r="Q275" s="250">
        <v>0</v>
      </c>
      <c r="R275" s="210">
        <v>0</v>
      </c>
      <c r="S275" s="250">
        <v>0</v>
      </c>
      <c r="T275" s="210"/>
      <c r="U275" s="250">
        <v>0</v>
      </c>
      <c r="V275" s="249">
        <v>4</v>
      </c>
      <c r="W275" s="250">
        <v>4</v>
      </c>
      <c r="X275" s="210">
        <v>4</v>
      </c>
      <c r="Y275" s="250">
        <v>3</v>
      </c>
      <c r="Z275" s="210"/>
      <c r="AA275" s="250">
        <v>3</v>
      </c>
      <c r="AB275" s="214">
        <v>7700</v>
      </c>
    </row>
    <row r="276" spans="1:28" ht="15.75" customHeight="1" x14ac:dyDescent="0.2">
      <c r="A276" s="252">
        <v>22102</v>
      </c>
      <c r="B276" s="210"/>
      <c r="C276" s="254" t="s">
        <v>791</v>
      </c>
      <c r="D276" s="210"/>
      <c r="E276" s="252">
        <v>12</v>
      </c>
      <c r="F276" s="214">
        <v>30</v>
      </c>
      <c r="G276" s="214">
        <v>360</v>
      </c>
      <c r="H276" s="210"/>
      <c r="I276" s="211">
        <v>960</v>
      </c>
      <c r="J276" s="171">
        <v>10</v>
      </c>
      <c r="K276" s="171">
        <f t="shared" si="20"/>
        <v>970</v>
      </c>
      <c r="L276" s="210">
        <v>3</v>
      </c>
      <c r="M276" s="250">
        <v>3</v>
      </c>
      <c r="N276" s="210"/>
      <c r="O276" s="250">
        <v>0</v>
      </c>
      <c r="P276" s="249"/>
      <c r="Q276" s="250">
        <v>3</v>
      </c>
      <c r="R276" s="210">
        <v>3</v>
      </c>
      <c r="S276" s="250">
        <v>3</v>
      </c>
      <c r="T276" s="210"/>
      <c r="U276" s="250">
        <v>0</v>
      </c>
      <c r="V276" s="249">
        <v>3</v>
      </c>
      <c r="W276" s="250">
        <v>0</v>
      </c>
      <c r="X276" s="210">
        <v>3</v>
      </c>
      <c r="Y276" s="250">
        <v>3</v>
      </c>
      <c r="Z276" s="210"/>
      <c r="AA276" s="250">
        <v>3</v>
      </c>
      <c r="AB276" s="214">
        <v>360</v>
      </c>
    </row>
    <row r="277" spans="1:28" ht="15.75" customHeight="1" x14ac:dyDescent="0.2">
      <c r="A277" s="252">
        <v>22102</v>
      </c>
      <c r="B277" s="210"/>
      <c r="C277" s="254" t="s">
        <v>792</v>
      </c>
      <c r="D277" s="210"/>
      <c r="E277" s="252">
        <v>1500</v>
      </c>
      <c r="F277" s="214">
        <v>2.5</v>
      </c>
      <c r="G277" s="214">
        <v>3750</v>
      </c>
      <c r="H277" s="210"/>
      <c r="I277" s="210"/>
      <c r="J277" s="171">
        <v>10</v>
      </c>
      <c r="K277" s="171">
        <f t="shared" si="20"/>
        <v>10</v>
      </c>
      <c r="L277" s="210">
        <v>0</v>
      </c>
      <c r="M277" s="250">
        <v>0</v>
      </c>
      <c r="N277" s="210"/>
      <c r="O277" s="250">
        <v>0</v>
      </c>
      <c r="P277" s="249"/>
      <c r="Q277" s="250">
        <v>0</v>
      </c>
      <c r="R277" s="210">
        <v>0</v>
      </c>
      <c r="S277" s="250">
        <v>0</v>
      </c>
      <c r="T277" s="210"/>
      <c r="U277" s="250">
        <v>0</v>
      </c>
      <c r="V277" s="249">
        <v>0</v>
      </c>
      <c r="W277" s="250">
        <v>0</v>
      </c>
      <c r="X277" s="210">
        <v>0</v>
      </c>
      <c r="Y277" s="250">
        <v>1500</v>
      </c>
      <c r="Z277" s="210"/>
      <c r="AA277" s="250">
        <v>1500</v>
      </c>
      <c r="AB277" s="214">
        <v>3750</v>
      </c>
    </row>
    <row r="278" spans="1:28" ht="15.75" customHeight="1" x14ac:dyDescent="0.2">
      <c r="A278" s="252">
        <v>22102</v>
      </c>
      <c r="B278" s="210"/>
      <c r="C278" s="254" t="s">
        <v>795</v>
      </c>
      <c r="D278" s="210"/>
      <c r="E278" s="252">
        <v>100</v>
      </c>
      <c r="F278" s="214">
        <v>25</v>
      </c>
      <c r="G278" s="214">
        <v>2500</v>
      </c>
      <c r="H278" s="212">
        <f t="shared" ref="H278:K278" si="22">SUM(H276:H277)</f>
        <v>0</v>
      </c>
      <c r="I278" s="212">
        <f t="shared" si="22"/>
        <v>960</v>
      </c>
      <c r="J278" s="212">
        <f t="shared" si="22"/>
        <v>20</v>
      </c>
      <c r="K278" s="212">
        <f t="shared" si="22"/>
        <v>980</v>
      </c>
      <c r="L278" s="210">
        <v>0</v>
      </c>
      <c r="M278" s="250">
        <v>0</v>
      </c>
      <c r="N278" s="210"/>
      <c r="O278" s="250">
        <v>0</v>
      </c>
      <c r="P278" s="249"/>
      <c r="Q278" s="250">
        <v>0</v>
      </c>
      <c r="R278" s="210">
        <v>0</v>
      </c>
      <c r="S278" s="250">
        <v>0</v>
      </c>
      <c r="T278" s="210"/>
      <c r="U278" s="250">
        <v>0</v>
      </c>
      <c r="V278" s="249">
        <v>0</v>
      </c>
      <c r="W278" s="250">
        <v>0</v>
      </c>
      <c r="X278" s="210">
        <v>0</v>
      </c>
      <c r="Y278" s="250">
        <v>100</v>
      </c>
      <c r="Z278" s="210"/>
      <c r="AA278" s="250">
        <v>100</v>
      </c>
      <c r="AB278" s="214">
        <v>2500</v>
      </c>
    </row>
    <row r="279" spans="1:28" ht="15.75" customHeight="1" x14ac:dyDescent="0.2">
      <c r="A279" s="252">
        <v>22102</v>
      </c>
      <c r="B279" s="210"/>
      <c r="C279" s="254" t="s">
        <v>796</v>
      </c>
      <c r="D279" s="210"/>
      <c r="E279" s="252">
        <v>23</v>
      </c>
      <c r="F279" s="214">
        <v>200</v>
      </c>
      <c r="G279" s="214">
        <v>4600</v>
      </c>
      <c r="H279" s="210"/>
      <c r="I279" s="210"/>
      <c r="J279" s="171">
        <v>20</v>
      </c>
      <c r="K279" s="171">
        <f t="shared" si="20"/>
        <v>20</v>
      </c>
      <c r="L279" s="210">
        <v>11</v>
      </c>
      <c r="M279" s="250">
        <v>2</v>
      </c>
      <c r="N279" s="210"/>
      <c r="O279" s="250">
        <v>0</v>
      </c>
      <c r="P279" s="249"/>
      <c r="Q279" s="250">
        <v>2</v>
      </c>
      <c r="R279" s="210">
        <v>2</v>
      </c>
      <c r="S279" s="250">
        <v>2</v>
      </c>
      <c r="T279" s="210"/>
      <c r="U279" s="250">
        <v>2</v>
      </c>
      <c r="V279" s="249">
        <v>5</v>
      </c>
      <c r="W279" s="250">
        <v>1</v>
      </c>
      <c r="X279" s="210">
        <v>5</v>
      </c>
      <c r="Y279" s="250">
        <v>5</v>
      </c>
      <c r="Z279" s="210"/>
      <c r="AA279" s="250">
        <v>5</v>
      </c>
      <c r="AB279" s="214">
        <v>4600</v>
      </c>
    </row>
    <row r="280" spans="1:28" ht="15.75" customHeight="1" x14ac:dyDescent="0.2">
      <c r="A280" s="252">
        <v>22102</v>
      </c>
      <c r="B280" s="210"/>
      <c r="C280" s="254" t="s">
        <v>797</v>
      </c>
      <c r="D280" s="210"/>
      <c r="E280" s="252">
        <v>1</v>
      </c>
      <c r="F280" s="214">
        <v>3500</v>
      </c>
      <c r="G280" s="214">
        <v>3500</v>
      </c>
      <c r="H280" s="210"/>
      <c r="I280" s="210"/>
      <c r="J280" s="171">
        <v>4</v>
      </c>
      <c r="K280" s="171">
        <f t="shared" si="20"/>
        <v>4</v>
      </c>
      <c r="L280" s="210">
        <v>0</v>
      </c>
      <c r="M280" s="250">
        <v>0</v>
      </c>
      <c r="N280" s="210"/>
      <c r="O280" s="250">
        <v>0</v>
      </c>
      <c r="P280" s="249"/>
      <c r="Q280" s="250">
        <v>0</v>
      </c>
      <c r="R280" s="210">
        <v>0</v>
      </c>
      <c r="S280" s="250">
        <v>0</v>
      </c>
      <c r="T280" s="210"/>
      <c r="U280" s="250">
        <v>0</v>
      </c>
      <c r="V280" s="249">
        <v>1</v>
      </c>
      <c r="W280" s="250">
        <v>1</v>
      </c>
      <c r="X280" s="210">
        <v>1</v>
      </c>
      <c r="Y280" s="250">
        <v>0</v>
      </c>
      <c r="Z280" s="210"/>
      <c r="AA280" s="250">
        <v>0</v>
      </c>
      <c r="AB280" s="214">
        <v>3500</v>
      </c>
    </row>
    <row r="281" spans="1:28" ht="15.75" customHeight="1" x14ac:dyDescent="0.2">
      <c r="A281" s="252">
        <v>22102</v>
      </c>
      <c r="B281" s="210"/>
      <c r="C281" s="254" t="s">
        <v>340</v>
      </c>
      <c r="D281" s="210"/>
      <c r="E281" s="252">
        <v>56</v>
      </c>
      <c r="F281" s="214">
        <v>13</v>
      </c>
      <c r="G281" s="214">
        <v>728</v>
      </c>
      <c r="H281" s="210"/>
      <c r="I281" s="210"/>
      <c r="J281" s="171">
        <v>4</v>
      </c>
      <c r="K281" s="171">
        <f t="shared" si="20"/>
        <v>4</v>
      </c>
      <c r="L281" s="210">
        <v>10</v>
      </c>
      <c r="M281" s="250">
        <v>3</v>
      </c>
      <c r="N281" s="210"/>
      <c r="O281" s="250">
        <v>15</v>
      </c>
      <c r="P281" s="249"/>
      <c r="Q281" s="250">
        <v>19</v>
      </c>
      <c r="R281" s="210">
        <v>19</v>
      </c>
      <c r="S281" s="250">
        <v>3</v>
      </c>
      <c r="T281" s="210"/>
      <c r="U281" s="250">
        <v>4</v>
      </c>
      <c r="V281" s="249">
        <v>8</v>
      </c>
      <c r="W281" s="250">
        <v>1</v>
      </c>
      <c r="X281" s="210">
        <v>8</v>
      </c>
      <c r="Y281" s="250">
        <v>7</v>
      </c>
      <c r="Z281" s="210"/>
      <c r="AA281" s="250">
        <v>19</v>
      </c>
      <c r="AB281" s="214">
        <v>728</v>
      </c>
    </row>
    <row r="282" spans="1:28" ht="15.75" customHeight="1" x14ac:dyDescent="0.2">
      <c r="A282" s="252">
        <v>22102</v>
      </c>
      <c r="B282" s="210"/>
      <c r="C282" s="254" t="s">
        <v>801</v>
      </c>
      <c r="D282" s="210"/>
      <c r="E282" s="252">
        <v>26</v>
      </c>
      <c r="F282" s="214">
        <v>144</v>
      </c>
      <c r="G282" s="214">
        <v>3744</v>
      </c>
      <c r="H282" s="210"/>
      <c r="I282" s="211">
        <v>104</v>
      </c>
      <c r="L282" s="210">
        <v>8</v>
      </c>
      <c r="M282" s="250">
        <v>4</v>
      </c>
      <c r="N282" s="210"/>
      <c r="O282" s="250">
        <v>0</v>
      </c>
      <c r="P282" s="249"/>
      <c r="Q282" s="250">
        <v>4</v>
      </c>
      <c r="R282" s="210">
        <v>4</v>
      </c>
      <c r="S282" s="250">
        <v>2</v>
      </c>
      <c r="T282" s="210"/>
      <c r="U282" s="250">
        <v>2</v>
      </c>
      <c r="V282" s="249">
        <v>12</v>
      </c>
      <c r="W282" s="250">
        <v>8</v>
      </c>
      <c r="X282" s="210">
        <v>12</v>
      </c>
      <c r="Y282" s="250">
        <v>2</v>
      </c>
      <c r="Z282" s="210"/>
      <c r="AA282" s="250">
        <v>2</v>
      </c>
      <c r="AB282" s="214">
        <v>3744</v>
      </c>
    </row>
    <row r="283" spans="1:28" ht="15.75" customHeight="1" x14ac:dyDescent="0.2">
      <c r="A283" s="252">
        <v>22102</v>
      </c>
      <c r="B283" s="210"/>
      <c r="C283" s="254" t="s">
        <v>802</v>
      </c>
      <c r="D283" s="210"/>
      <c r="E283" s="252">
        <v>852</v>
      </c>
      <c r="F283" s="214">
        <v>9</v>
      </c>
      <c r="G283" s="214">
        <v>7668</v>
      </c>
      <c r="H283" s="210"/>
      <c r="I283" s="211">
        <v>320</v>
      </c>
      <c r="J283" s="170">
        <f>SUM(J263:J282)</f>
        <v>194</v>
      </c>
      <c r="K283" s="170">
        <f>SUM(H283:J283)</f>
        <v>514</v>
      </c>
      <c r="L283" s="210">
        <v>147</v>
      </c>
      <c r="M283" s="250">
        <v>24</v>
      </c>
      <c r="N283" s="210"/>
      <c r="O283" s="250">
        <v>148</v>
      </c>
      <c r="P283" s="249"/>
      <c r="Q283" s="250">
        <v>266</v>
      </c>
      <c r="R283" s="210">
        <v>266</v>
      </c>
      <c r="S283" s="250">
        <v>24</v>
      </c>
      <c r="T283" s="210"/>
      <c r="U283" s="250">
        <v>219</v>
      </c>
      <c r="V283" s="249">
        <v>367</v>
      </c>
      <c r="W283" s="250">
        <v>124</v>
      </c>
      <c r="X283" s="210">
        <v>367</v>
      </c>
      <c r="Y283" s="250">
        <v>24</v>
      </c>
      <c r="Z283" s="210"/>
      <c r="AA283" s="250">
        <v>72</v>
      </c>
      <c r="AB283" s="214">
        <v>7668</v>
      </c>
    </row>
    <row r="284" spans="1:28" ht="15.75" customHeight="1" x14ac:dyDescent="0.2">
      <c r="A284" s="252">
        <v>22102</v>
      </c>
      <c r="B284" s="210"/>
      <c r="C284" s="254" t="s">
        <v>803</v>
      </c>
      <c r="D284" s="210"/>
      <c r="E284" s="252">
        <v>288</v>
      </c>
      <c r="F284" s="214">
        <v>7</v>
      </c>
      <c r="G284" s="214">
        <v>2016</v>
      </c>
      <c r="H284" s="210"/>
      <c r="I284" s="211">
        <v>301.60000000000002</v>
      </c>
      <c r="L284" s="210">
        <v>72</v>
      </c>
      <c r="M284" s="250">
        <v>24</v>
      </c>
      <c r="N284" s="210"/>
      <c r="O284" s="250">
        <v>24</v>
      </c>
      <c r="P284" s="249"/>
      <c r="Q284" s="250">
        <v>72</v>
      </c>
      <c r="R284" s="210">
        <v>72</v>
      </c>
      <c r="S284" s="250">
        <v>24</v>
      </c>
      <c r="T284" s="210"/>
      <c r="U284" s="250">
        <v>24</v>
      </c>
      <c r="V284" s="249">
        <v>72</v>
      </c>
      <c r="W284" s="250">
        <v>24</v>
      </c>
      <c r="X284" s="210">
        <v>72</v>
      </c>
      <c r="Y284" s="250">
        <v>24</v>
      </c>
      <c r="Z284" s="210"/>
      <c r="AA284" s="250">
        <v>72</v>
      </c>
      <c r="AB284" s="214">
        <v>2016</v>
      </c>
    </row>
    <row r="285" spans="1:28" ht="15.75" customHeight="1" x14ac:dyDescent="0.2">
      <c r="A285" s="252">
        <v>22102</v>
      </c>
      <c r="B285" s="210"/>
      <c r="C285" s="254" t="s">
        <v>804</v>
      </c>
      <c r="D285" s="210"/>
      <c r="E285" s="252">
        <v>288</v>
      </c>
      <c r="F285" s="214">
        <v>8</v>
      </c>
      <c r="G285" s="214">
        <v>2304</v>
      </c>
      <c r="H285" s="210"/>
      <c r="I285" s="211">
        <v>1500</v>
      </c>
      <c r="L285" s="210">
        <v>72</v>
      </c>
      <c r="M285" s="250">
        <v>24</v>
      </c>
      <c r="N285" s="210"/>
      <c r="O285" s="250">
        <v>24</v>
      </c>
      <c r="P285" s="249"/>
      <c r="Q285" s="250">
        <v>72</v>
      </c>
      <c r="R285" s="210">
        <v>72</v>
      </c>
      <c r="S285" s="250">
        <v>24</v>
      </c>
      <c r="T285" s="210"/>
      <c r="U285" s="250">
        <v>24</v>
      </c>
      <c r="V285" s="249">
        <v>72</v>
      </c>
      <c r="W285" s="250">
        <v>24</v>
      </c>
      <c r="X285" s="210">
        <v>72</v>
      </c>
      <c r="Y285" s="250">
        <v>24</v>
      </c>
      <c r="Z285" s="210"/>
      <c r="AA285" s="250">
        <v>72</v>
      </c>
      <c r="AB285" s="214">
        <v>2304</v>
      </c>
    </row>
    <row r="286" spans="1:28" ht="15.75" customHeight="1" x14ac:dyDescent="0.2">
      <c r="A286" s="252">
        <v>22102</v>
      </c>
      <c r="B286" s="210"/>
      <c r="C286" s="254" t="s">
        <v>660</v>
      </c>
      <c r="D286" s="210"/>
      <c r="E286" s="252">
        <v>5</v>
      </c>
      <c r="F286" s="214">
        <v>19</v>
      </c>
      <c r="G286" s="214">
        <v>95</v>
      </c>
      <c r="H286" s="210"/>
      <c r="I286" s="211">
        <v>4000</v>
      </c>
      <c r="J286" s="171">
        <v>0</v>
      </c>
      <c r="K286" s="171">
        <f t="shared" ref="K286:K319" si="23">SUM(H286:J286)</f>
        <v>4000</v>
      </c>
      <c r="L286" s="210">
        <v>1</v>
      </c>
      <c r="M286" s="250">
        <v>1</v>
      </c>
      <c r="N286" s="210"/>
      <c r="O286" s="250">
        <v>1</v>
      </c>
      <c r="P286" s="249"/>
      <c r="Q286" s="250">
        <v>2</v>
      </c>
      <c r="R286" s="210">
        <v>2</v>
      </c>
      <c r="S286" s="250">
        <v>1</v>
      </c>
      <c r="T286" s="210"/>
      <c r="U286" s="250">
        <v>0</v>
      </c>
      <c r="V286" s="249">
        <v>1</v>
      </c>
      <c r="W286" s="250">
        <v>0</v>
      </c>
      <c r="X286" s="210">
        <v>1</v>
      </c>
      <c r="Y286" s="250">
        <v>1</v>
      </c>
      <c r="Z286" s="210"/>
      <c r="AA286" s="250">
        <v>1</v>
      </c>
      <c r="AB286" s="214">
        <v>95</v>
      </c>
    </row>
    <row r="287" spans="1:28" ht="15.75" customHeight="1" x14ac:dyDescent="0.2">
      <c r="A287" s="252">
        <v>22102</v>
      </c>
      <c r="B287" s="210"/>
      <c r="C287" s="254" t="s">
        <v>341</v>
      </c>
      <c r="D287" s="210"/>
      <c r="E287" s="252">
        <v>19</v>
      </c>
      <c r="F287" s="214">
        <v>29</v>
      </c>
      <c r="G287" s="214">
        <v>551</v>
      </c>
      <c r="H287" s="210"/>
      <c r="I287" s="211">
        <v>444</v>
      </c>
      <c r="J287" s="171">
        <v>0</v>
      </c>
      <c r="K287" s="171">
        <f t="shared" si="23"/>
        <v>444</v>
      </c>
      <c r="L287" s="210">
        <v>4</v>
      </c>
      <c r="M287" s="250">
        <v>0</v>
      </c>
      <c r="N287" s="210"/>
      <c r="O287" s="250">
        <v>1</v>
      </c>
      <c r="P287" s="249"/>
      <c r="Q287" s="250">
        <v>1</v>
      </c>
      <c r="R287" s="210">
        <v>1</v>
      </c>
      <c r="S287" s="250">
        <v>0</v>
      </c>
      <c r="T287" s="210"/>
      <c r="U287" s="250">
        <v>2</v>
      </c>
      <c r="V287" s="249">
        <v>11</v>
      </c>
      <c r="W287" s="250">
        <v>9</v>
      </c>
      <c r="X287" s="210">
        <v>11</v>
      </c>
      <c r="Y287" s="250">
        <v>2</v>
      </c>
      <c r="Z287" s="210"/>
      <c r="AA287" s="250">
        <v>3</v>
      </c>
      <c r="AB287" s="214">
        <v>551</v>
      </c>
    </row>
    <row r="288" spans="1:28" ht="15.75" customHeight="1" x14ac:dyDescent="0.2">
      <c r="A288" s="252">
        <v>22102</v>
      </c>
      <c r="B288" s="210"/>
      <c r="C288" s="254" t="s">
        <v>948</v>
      </c>
      <c r="D288" s="210"/>
      <c r="E288" s="252">
        <v>6</v>
      </c>
      <c r="F288" s="214">
        <v>620</v>
      </c>
      <c r="G288" s="214">
        <v>3720</v>
      </c>
      <c r="H288" s="210"/>
      <c r="I288" s="211">
        <v>2000</v>
      </c>
      <c r="J288" s="171">
        <v>0</v>
      </c>
      <c r="K288" s="171">
        <f t="shared" si="23"/>
        <v>2000</v>
      </c>
      <c r="L288" s="210">
        <v>0</v>
      </c>
      <c r="M288" s="250">
        <v>0</v>
      </c>
      <c r="N288" s="210"/>
      <c r="O288" s="250">
        <v>0</v>
      </c>
      <c r="P288" s="249"/>
      <c r="Q288" s="250">
        <v>0</v>
      </c>
      <c r="R288" s="210">
        <v>0</v>
      </c>
      <c r="S288" s="250">
        <v>0</v>
      </c>
      <c r="T288" s="210"/>
      <c r="U288" s="250">
        <v>0</v>
      </c>
      <c r="V288" s="249">
        <v>6</v>
      </c>
      <c r="W288" s="250">
        <v>6</v>
      </c>
      <c r="X288" s="210">
        <v>6</v>
      </c>
      <c r="Y288" s="250">
        <v>0</v>
      </c>
      <c r="Z288" s="210"/>
      <c r="AA288" s="250">
        <v>0</v>
      </c>
      <c r="AB288" s="214">
        <v>3720</v>
      </c>
    </row>
    <row r="289" spans="1:28" ht="15.75" customHeight="1" x14ac:dyDescent="0.2">
      <c r="A289" s="252">
        <v>22102</v>
      </c>
      <c r="B289" s="210"/>
      <c r="C289" s="254" t="s">
        <v>342</v>
      </c>
      <c r="D289" s="210"/>
      <c r="E289" s="252">
        <v>32</v>
      </c>
      <c r="F289" s="214">
        <v>10</v>
      </c>
      <c r="G289" s="214">
        <v>320</v>
      </c>
      <c r="H289" s="210"/>
      <c r="I289" s="211">
        <v>243</v>
      </c>
      <c r="J289" s="171">
        <v>0</v>
      </c>
      <c r="K289" s="171">
        <f t="shared" si="23"/>
        <v>243</v>
      </c>
      <c r="L289" s="210">
        <v>2</v>
      </c>
      <c r="M289" s="250">
        <v>2</v>
      </c>
      <c r="N289" s="210"/>
      <c r="O289" s="250">
        <v>4</v>
      </c>
      <c r="P289" s="249"/>
      <c r="Q289" s="250">
        <v>6</v>
      </c>
      <c r="R289" s="210">
        <v>6</v>
      </c>
      <c r="S289" s="250">
        <v>2</v>
      </c>
      <c r="T289" s="210"/>
      <c r="U289" s="250">
        <v>0</v>
      </c>
      <c r="V289" s="249">
        <v>2</v>
      </c>
      <c r="W289" s="250">
        <v>0</v>
      </c>
      <c r="X289" s="210">
        <v>2</v>
      </c>
      <c r="Y289" s="250">
        <v>2</v>
      </c>
      <c r="Z289" s="210"/>
      <c r="AA289" s="250">
        <v>22</v>
      </c>
      <c r="AB289" s="214">
        <v>320</v>
      </c>
    </row>
    <row r="290" spans="1:28" ht="15.75" customHeight="1" x14ac:dyDescent="0.2">
      <c r="A290" s="252">
        <v>22102</v>
      </c>
      <c r="B290" s="210"/>
      <c r="C290" s="254" t="s">
        <v>343</v>
      </c>
      <c r="D290" s="210"/>
      <c r="E290" s="252">
        <v>94</v>
      </c>
      <c r="F290" s="214">
        <v>9.5</v>
      </c>
      <c r="G290" s="214">
        <v>893</v>
      </c>
      <c r="H290" s="210"/>
      <c r="I290" s="211">
        <v>170000</v>
      </c>
      <c r="J290" s="171">
        <v>0</v>
      </c>
      <c r="K290" s="171">
        <f t="shared" si="23"/>
        <v>170000</v>
      </c>
      <c r="L290" s="210">
        <v>27</v>
      </c>
      <c r="M290" s="250">
        <v>2</v>
      </c>
      <c r="N290" s="210"/>
      <c r="O290" s="250">
        <v>18</v>
      </c>
      <c r="P290" s="249"/>
      <c r="Q290" s="250">
        <v>20</v>
      </c>
      <c r="R290" s="210">
        <v>20</v>
      </c>
      <c r="S290" s="250">
        <v>2</v>
      </c>
      <c r="T290" s="210"/>
      <c r="U290" s="250">
        <v>13</v>
      </c>
      <c r="V290" s="249">
        <v>20</v>
      </c>
      <c r="W290" s="250">
        <v>5</v>
      </c>
      <c r="X290" s="210">
        <v>20</v>
      </c>
      <c r="Y290" s="250">
        <v>14</v>
      </c>
      <c r="Z290" s="210"/>
      <c r="AA290" s="250">
        <v>27</v>
      </c>
      <c r="AB290" s="214">
        <v>893</v>
      </c>
    </row>
    <row r="291" spans="1:28" ht="15.75" customHeight="1" x14ac:dyDescent="0.2">
      <c r="A291" s="210"/>
      <c r="B291" s="210"/>
      <c r="C291" s="210"/>
      <c r="D291" s="210"/>
      <c r="E291" s="210"/>
      <c r="F291" s="210"/>
      <c r="G291" s="210"/>
      <c r="H291" s="210"/>
      <c r="I291" s="211">
        <v>6330</v>
      </c>
      <c r="J291" s="171">
        <v>0</v>
      </c>
      <c r="K291" s="171">
        <f t="shared" si="23"/>
        <v>6330</v>
      </c>
      <c r="L291" s="210"/>
      <c r="M291" s="210"/>
      <c r="N291" s="210"/>
      <c r="O291" s="210"/>
      <c r="P291" s="210"/>
      <c r="Q291" s="210">
        <v>0</v>
      </c>
      <c r="R291" s="210">
        <v>0</v>
      </c>
      <c r="S291" s="210"/>
      <c r="T291" s="210"/>
      <c r="U291" s="210"/>
      <c r="V291" s="249"/>
      <c r="W291" s="210"/>
      <c r="X291" s="210"/>
      <c r="Y291" s="210"/>
      <c r="Z291" s="210"/>
      <c r="AA291" s="210"/>
      <c r="AB291" s="210"/>
    </row>
    <row r="292" spans="1:28" ht="15.75" customHeight="1" x14ac:dyDescent="0.2">
      <c r="A292" s="255" t="s">
        <v>333</v>
      </c>
      <c r="B292" s="210"/>
      <c r="C292" s="215"/>
      <c r="D292" s="210"/>
      <c r="E292" s="215"/>
      <c r="F292" s="215"/>
      <c r="G292" s="215">
        <f>SUM(G257:G291)</f>
        <v>360820</v>
      </c>
      <c r="H292" s="210"/>
      <c r="I292" s="211">
        <v>30000</v>
      </c>
      <c r="J292" s="171">
        <v>0</v>
      </c>
      <c r="K292" s="171">
        <f t="shared" si="23"/>
        <v>30000</v>
      </c>
      <c r="L292" s="215">
        <v>1037</v>
      </c>
      <c r="M292" s="215">
        <v>273</v>
      </c>
      <c r="N292" s="215">
        <v>0</v>
      </c>
      <c r="O292" s="215">
        <v>753</v>
      </c>
      <c r="P292" s="215">
        <v>0</v>
      </c>
      <c r="Q292" s="215">
        <v>1250</v>
      </c>
      <c r="R292" s="215">
        <v>1250</v>
      </c>
      <c r="S292" s="215">
        <v>222</v>
      </c>
      <c r="T292" s="215">
        <v>0</v>
      </c>
      <c r="U292" s="215">
        <v>647</v>
      </c>
      <c r="V292" s="215">
        <v>2512</v>
      </c>
      <c r="W292" s="215">
        <v>1643</v>
      </c>
      <c r="X292" s="215">
        <v>2512</v>
      </c>
      <c r="Y292" s="215">
        <v>2309</v>
      </c>
      <c r="Z292" s="215">
        <v>0</v>
      </c>
      <c r="AA292" s="215">
        <v>2596</v>
      </c>
      <c r="AB292" s="215">
        <f>SUM(AB257:AB291)</f>
        <v>360820</v>
      </c>
    </row>
    <row r="293" spans="1:28" ht="15.75" customHeight="1" x14ac:dyDescent="0.2">
      <c r="A293" s="210"/>
      <c r="B293" s="210"/>
      <c r="C293" s="210"/>
      <c r="D293" s="210"/>
      <c r="E293" s="210"/>
      <c r="F293" s="210"/>
      <c r="G293" s="210"/>
      <c r="H293" s="210"/>
      <c r="I293" s="211">
        <v>440</v>
      </c>
      <c r="J293" s="171">
        <v>0</v>
      </c>
      <c r="K293" s="171">
        <f t="shared" si="23"/>
        <v>440</v>
      </c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  <c r="AA293" s="210"/>
      <c r="AB293" s="210"/>
    </row>
    <row r="294" spans="1:28" ht="15.75" customHeight="1" x14ac:dyDescent="0.2">
      <c r="A294" s="255" t="s">
        <v>711</v>
      </c>
      <c r="B294" s="210"/>
      <c r="C294" s="210"/>
      <c r="D294" s="210"/>
      <c r="E294" s="210"/>
      <c r="F294" s="210"/>
      <c r="G294" s="210"/>
      <c r="H294" s="210"/>
      <c r="I294" s="211">
        <v>3500</v>
      </c>
      <c r="J294" s="171">
        <v>0</v>
      </c>
      <c r="K294" s="171">
        <f t="shared" si="23"/>
        <v>3500</v>
      </c>
      <c r="L294" s="210"/>
      <c r="M294" s="210"/>
      <c r="N294" s="210"/>
      <c r="O294" s="210"/>
      <c r="P294" s="210"/>
      <c r="Q294" s="210"/>
      <c r="R294" s="210"/>
      <c r="S294" s="210"/>
      <c r="T294" s="210"/>
      <c r="U294" s="210"/>
      <c r="V294" s="210"/>
      <c r="W294" s="210"/>
      <c r="X294" s="210"/>
      <c r="Y294" s="210"/>
      <c r="Z294" s="210"/>
      <c r="AA294" s="210"/>
      <c r="AB294" s="210"/>
    </row>
    <row r="295" spans="1:28" ht="15.75" customHeight="1" x14ac:dyDescent="0.2">
      <c r="A295" s="252">
        <v>22104</v>
      </c>
      <c r="B295" s="210"/>
      <c r="C295" s="254" t="s">
        <v>806</v>
      </c>
      <c r="D295" s="210"/>
      <c r="E295" s="252">
        <v>24</v>
      </c>
      <c r="F295" s="214">
        <v>600</v>
      </c>
      <c r="G295" s="214">
        <v>14400</v>
      </c>
      <c r="H295" s="210"/>
      <c r="I295" s="211">
        <v>6000</v>
      </c>
      <c r="J295" s="171">
        <v>0</v>
      </c>
      <c r="K295" s="171">
        <f t="shared" si="23"/>
        <v>6000</v>
      </c>
      <c r="L295" s="210">
        <v>11</v>
      </c>
      <c r="M295" s="250">
        <v>0</v>
      </c>
      <c r="N295" s="210"/>
      <c r="O295" s="250">
        <v>12</v>
      </c>
      <c r="P295" s="249"/>
      <c r="Q295" s="250">
        <v>12</v>
      </c>
      <c r="R295" s="210">
        <v>12</v>
      </c>
      <c r="S295" s="250">
        <v>0</v>
      </c>
      <c r="T295" s="210"/>
      <c r="U295" s="250">
        <v>0</v>
      </c>
      <c r="V295" s="249">
        <v>10</v>
      </c>
      <c r="W295" s="250">
        <v>10</v>
      </c>
      <c r="X295" s="210">
        <v>10</v>
      </c>
      <c r="Y295" s="250">
        <v>0</v>
      </c>
      <c r="Z295" s="210"/>
      <c r="AA295" s="250">
        <v>0</v>
      </c>
      <c r="AB295" s="214">
        <v>14400</v>
      </c>
    </row>
    <row r="296" spans="1:28" ht="15.75" customHeight="1" x14ac:dyDescent="0.2">
      <c r="A296" s="252">
        <v>22104</v>
      </c>
      <c r="B296" s="210"/>
      <c r="C296" s="254" t="s">
        <v>949</v>
      </c>
      <c r="D296" s="210"/>
      <c r="E296" s="252">
        <v>33</v>
      </c>
      <c r="F296" s="214">
        <v>30</v>
      </c>
      <c r="G296" s="214">
        <v>990</v>
      </c>
      <c r="H296" s="210"/>
      <c r="I296" s="210"/>
      <c r="J296" s="171">
        <v>0</v>
      </c>
      <c r="K296" s="171">
        <f t="shared" si="23"/>
        <v>0</v>
      </c>
      <c r="L296" s="210">
        <v>9</v>
      </c>
      <c r="M296" s="250">
        <v>3</v>
      </c>
      <c r="N296" s="210"/>
      <c r="O296" s="250">
        <v>3</v>
      </c>
      <c r="P296" s="249"/>
      <c r="Q296" s="250">
        <v>9</v>
      </c>
      <c r="R296" s="210">
        <v>9</v>
      </c>
      <c r="S296" s="250">
        <v>0</v>
      </c>
      <c r="T296" s="210"/>
      <c r="U296" s="250">
        <v>3</v>
      </c>
      <c r="V296" s="249">
        <v>6</v>
      </c>
      <c r="W296" s="250">
        <v>3</v>
      </c>
      <c r="X296" s="210">
        <v>6</v>
      </c>
      <c r="Y296" s="250">
        <v>3</v>
      </c>
      <c r="Z296" s="210"/>
      <c r="AA296" s="250">
        <v>9</v>
      </c>
      <c r="AB296" s="214">
        <v>990</v>
      </c>
    </row>
    <row r="297" spans="1:28" ht="15.75" customHeight="1" x14ac:dyDescent="0.2">
      <c r="A297" s="210"/>
      <c r="B297" s="210"/>
      <c r="C297" s="210"/>
      <c r="D297" s="210"/>
      <c r="E297" s="210"/>
      <c r="F297" s="210"/>
      <c r="G297" s="210"/>
      <c r="H297" s="212">
        <f t="shared" ref="H297:K297" si="24">SUM(H282:H296)</f>
        <v>0</v>
      </c>
      <c r="I297" s="212">
        <f t="shared" si="24"/>
        <v>225182.6</v>
      </c>
      <c r="J297" s="212">
        <f t="shared" si="24"/>
        <v>194</v>
      </c>
      <c r="K297" s="212">
        <f t="shared" si="24"/>
        <v>223471</v>
      </c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  <c r="AA297" s="210"/>
      <c r="AB297" s="210"/>
    </row>
    <row r="298" spans="1:28" ht="15.75" customHeight="1" x14ac:dyDescent="0.2">
      <c r="A298" s="255" t="s">
        <v>950</v>
      </c>
      <c r="B298" s="210"/>
      <c r="C298" s="215"/>
      <c r="D298" s="210"/>
      <c r="E298" s="215"/>
      <c r="F298" s="215"/>
      <c r="G298" s="215">
        <f>SUM(G295:G297)</f>
        <v>15390</v>
      </c>
      <c r="H298" s="210"/>
      <c r="I298" s="210"/>
      <c r="J298" s="171">
        <v>0</v>
      </c>
      <c r="K298" s="171">
        <f t="shared" si="23"/>
        <v>0</v>
      </c>
      <c r="L298" s="215">
        <v>20</v>
      </c>
      <c r="M298" s="215">
        <v>3</v>
      </c>
      <c r="N298" s="215">
        <v>0</v>
      </c>
      <c r="O298" s="215">
        <v>15</v>
      </c>
      <c r="P298" s="215">
        <v>0</v>
      </c>
      <c r="Q298" s="215">
        <v>21</v>
      </c>
      <c r="R298" s="215">
        <v>21</v>
      </c>
      <c r="S298" s="215">
        <v>0</v>
      </c>
      <c r="T298" s="215">
        <v>0</v>
      </c>
      <c r="U298" s="215">
        <v>3</v>
      </c>
      <c r="V298" s="215">
        <v>16</v>
      </c>
      <c r="W298" s="215">
        <v>13</v>
      </c>
      <c r="X298" s="215">
        <v>16</v>
      </c>
      <c r="Y298" s="215">
        <v>3</v>
      </c>
      <c r="Z298" s="215">
        <v>0</v>
      </c>
      <c r="AA298" s="215">
        <v>9</v>
      </c>
      <c r="AB298" s="215">
        <f>SUM(AB295:AB297)</f>
        <v>15390</v>
      </c>
    </row>
    <row r="299" spans="1:28" ht="15.75" customHeight="1" x14ac:dyDescent="0.2">
      <c r="A299" s="210"/>
      <c r="B299" s="210"/>
      <c r="C299" s="210"/>
      <c r="D299" s="210"/>
      <c r="E299" s="210"/>
      <c r="F299" s="210"/>
      <c r="G299" s="210"/>
      <c r="H299" s="210"/>
      <c r="I299" s="210"/>
      <c r="J299" s="171">
        <v>0</v>
      </c>
      <c r="K299" s="171">
        <f t="shared" si="23"/>
        <v>0</v>
      </c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  <c r="AA299" s="210"/>
      <c r="AB299" s="210"/>
    </row>
    <row r="300" spans="1:28" ht="15.75" customHeight="1" x14ac:dyDescent="0.2">
      <c r="A300" s="255" t="s">
        <v>344</v>
      </c>
      <c r="B300" s="210"/>
      <c r="C300" s="210"/>
      <c r="D300" s="210"/>
      <c r="E300" s="210"/>
      <c r="F300" s="210"/>
      <c r="G300" s="210"/>
      <c r="H300" s="210"/>
      <c r="I300" s="211">
        <v>124500</v>
      </c>
      <c r="J300" s="171">
        <v>0</v>
      </c>
      <c r="K300" s="171">
        <f t="shared" si="23"/>
        <v>124500</v>
      </c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</row>
    <row r="301" spans="1:28" ht="15.75" customHeight="1" x14ac:dyDescent="0.2">
      <c r="A301" s="252">
        <v>22301</v>
      </c>
      <c r="B301" s="210"/>
      <c r="C301" s="254" t="s">
        <v>345</v>
      </c>
      <c r="D301" s="210"/>
      <c r="E301" s="252">
        <v>5</v>
      </c>
      <c r="F301" s="214">
        <v>50</v>
      </c>
      <c r="G301" s="214">
        <v>250</v>
      </c>
      <c r="H301" s="210"/>
      <c r="I301" s="210"/>
      <c r="J301" s="171">
        <v>0</v>
      </c>
      <c r="K301" s="171">
        <f t="shared" si="23"/>
        <v>0</v>
      </c>
      <c r="L301" s="210">
        <v>0</v>
      </c>
      <c r="M301" s="250">
        <v>0</v>
      </c>
      <c r="N301" s="210"/>
      <c r="O301" s="250">
        <v>0</v>
      </c>
      <c r="P301" s="249"/>
      <c r="Q301" s="250">
        <v>0</v>
      </c>
      <c r="R301" s="210">
        <v>0</v>
      </c>
      <c r="S301" s="250">
        <v>0</v>
      </c>
      <c r="T301" s="210"/>
      <c r="U301" s="250">
        <v>0</v>
      </c>
      <c r="V301" s="249">
        <v>0</v>
      </c>
      <c r="W301" s="250">
        <v>0</v>
      </c>
      <c r="X301" s="210">
        <v>0</v>
      </c>
      <c r="Y301" s="250">
        <v>5</v>
      </c>
      <c r="Z301" s="210"/>
      <c r="AA301" s="250">
        <v>5</v>
      </c>
      <c r="AB301" s="214">
        <v>250</v>
      </c>
    </row>
    <row r="302" spans="1:28" ht="15.75" customHeight="1" x14ac:dyDescent="0.2">
      <c r="A302" s="252">
        <v>22301</v>
      </c>
      <c r="B302" s="210"/>
      <c r="C302" s="254" t="s">
        <v>807</v>
      </c>
      <c r="D302" s="210"/>
      <c r="E302" s="252">
        <v>300</v>
      </c>
      <c r="F302" s="214">
        <v>25</v>
      </c>
      <c r="G302" s="214">
        <v>7500</v>
      </c>
      <c r="H302" s="212">
        <f t="shared" ref="H302:K302" si="25">SUM(H300:H301)</f>
        <v>0</v>
      </c>
      <c r="I302" s="212">
        <f t="shared" si="25"/>
        <v>124500</v>
      </c>
      <c r="J302" s="212">
        <f t="shared" si="25"/>
        <v>0</v>
      </c>
      <c r="K302" s="212">
        <f t="shared" si="25"/>
        <v>124500</v>
      </c>
      <c r="L302" s="210">
        <v>300</v>
      </c>
      <c r="M302" s="250">
        <v>0</v>
      </c>
      <c r="N302" s="210"/>
      <c r="O302" s="250">
        <v>0</v>
      </c>
      <c r="P302" s="249"/>
      <c r="Q302" s="250">
        <v>0</v>
      </c>
      <c r="R302" s="210">
        <v>0</v>
      </c>
      <c r="S302" s="250">
        <v>0</v>
      </c>
      <c r="T302" s="210"/>
      <c r="U302" s="250">
        <v>0</v>
      </c>
      <c r="V302" s="249">
        <v>0</v>
      </c>
      <c r="W302" s="250">
        <v>0</v>
      </c>
      <c r="X302" s="210">
        <v>0</v>
      </c>
      <c r="Y302" s="250">
        <v>0</v>
      </c>
      <c r="Z302" s="210"/>
      <c r="AA302" s="250">
        <v>0</v>
      </c>
      <c r="AB302" s="214">
        <v>7500</v>
      </c>
    </row>
    <row r="303" spans="1:28" ht="15.75" customHeight="1" x14ac:dyDescent="0.2">
      <c r="A303" s="252">
        <v>22301</v>
      </c>
      <c r="B303" s="210"/>
      <c r="C303" s="254" t="s">
        <v>808</v>
      </c>
      <c r="D303" s="210"/>
      <c r="E303" s="252">
        <v>5</v>
      </c>
      <c r="F303" s="214">
        <v>250</v>
      </c>
      <c r="G303" s="214">
        <v>1250</v>
      </c>
      <c r="H303" s="210"/>
      <c r="I303" s="210"/>
      <c r="J303" s="171">
        <v>0</v>
      </c>
      <c r="K303" s="171">
        <f t="shared" si="23"/>
        <v>0</v>
      </c>
      <c r="L303" s="210">
        <v>5</v>
      </c>
      <c r="M303" s="250">
        <v>0</v>
      </c>
      <c r="N303" s="210"/>
      <c r="O303" s="250">
        <v>0</v>
      </c>
      <c r="P303" s="249"/>
      <c r="Q303" s="250">
        <v>0</v>
      </c>
      <c r="R303" s="210">
        <v>0</v>
      </c>
      <c r="S303" s="250">
        <v>0</v>
      </c>
      <c r="T303" s="210"/>
      <c r="U303" s="250">
        <v>0</v>
      </c>
      <c r="V303" s="249">
        <v>0</v>
      </c>
      <c r="W303" s="250">
        <v>0</v>
      </c>
      <c r="X303" s="210">
        <v>0</v>
      </c>
      <c r="Y303" s="250">
        <v>0</v>
      </c>
      <c r="Z303" s="210"/>
      <c r="AA303" s="250">
        <v>0</v>
      </c>
      <c r="AB303" s="214">
        <v>1250</v>
      </c>
    </row>
    <row r="304" spans="1:28" ht="15.75" customHeight="1" x14ac:dyDescent="0.2">
      <c r="A304" s="252">
        <v>22301</v>
      </c>
      <c r="B304" s="210"/>
      <c r="C304" s="254" t="s">
        <v>809</v>
      </c>
      <c r="D304" s="210"/>
      <c r="E304" s="252">
        <v>5</v>
      </c>
      <c r="F304" s="214">
        <v>200</v>
      </c>
      <c r="G304" s="214">
        <v>1000</v>
      </c>
      <c r="H304" s="210"/>
      <c r="I304" s="210"/>
      <c r="J304" s="171">
        <v>0</v>
      </c>
      <c r="K304" s="171">
        <f t="shared" si="23"/>
        <v>0</v>
      </c>
      <c r="L304" s="210">
        <v>5</v>
      </c>
      <c r="M304" s="250">
        <v>0</v>
      </c>
      <c r="N304" s="210"/>
      <c r="O304" s="250">
        <v>0</v>
      </c>
      <c r="P304" s="249"/>
      <c r="Q304" s="250">
        <v>0</v>
      </c>
      <c r="R304" s="210">
        <v>0</v>
      </c>
      <c r="S304" s="250">
        <v>0</v>
      </c>
      <c r="T304" s="210"/>
      <c r="U304" s="250">
        <v>0</v>
      </c>
      <c r="V304" s="249">
        <v>0</v>
      </c>
      <c r="W304" s="250">
        <v>0</v>
      </c>
      <c r="X304" s="210">
        <v>0</v>
      </c>
      <c r="Y304" s="250">
        <v>0</v>
      </c>
      <c r="Z304" s="210"/>
      <c r="AA304" s="250">
        <v>0</v>
      </c>
      <c r="AB304" s="214">
        <v>1000</v>
      </c>
    </row>
    <row r="305" spans="1:28" ht="15.75" customHeight="1" x14ac:dyDescent="0.2">
      <c r="A305" s="252">
        <v>22301</v>
      </c>
      <c r="B305" s="210"/>
      <c r="C305" s="254" t="s">
        <v>951</v>
      </c>
      <c r="D305" s="210"/>
      <c r="E305" s="252">
        <v>2</v>
      </c>
      <c r="F305" s="214">
        <v>350</v>
      </c>
      <c r="G305" s="214">
        <v>700</v>
      </c>
      <c r="H305" s="210"/>
      <c r="I305" s="211">
        <v>8000</v>
      </c>
      <c r="J305" s="171">
        <v>0</v>
      </c>
      <c r="K305" s="171">
        <f t="shared" si="23"/>
        <v>8000</v>
      </c>
      <c r="L305" s="210">
        <v>2</v>
      </c>
      <c r="M305" s="250">
        <v>0</v>
      </c>
      <c r="N305" s="210"/>
      <c r="O305" s="250">
        <v>0</v>
      </c>
      <c r="P305" s="249"/>
      <c r="Q305" s="250">
        <v>0</v>
      </c>
      <c r="R305" s="210">
        <v>0</v>
      </c>
      <c r="S305" s="250">
        <v>0</v>
      </c>
      <c r="T305" s="210"/>
      <c r="U305" s="250">
        <v>0</v>
      </c>
      <c r="V305" s="249">
        <v>0</v>
      </c>
      <c r="W305" s="250">
        <v>0</v>
      </c>
      <c r="X305" s="210">
        <v>0</v>
      </c>
      <c r="Y305" s="250">
        <v>0</v>
      </c>
      <c r="Z305" s="210"/>
      <c r="AA305" s="250">
        <v>0</v>
      </c>
      <c r="AB305" s="214">
        <v>700</v>
      </c>
    </row>
    <row r="306" spans="1:28" ht="15.75" customHeight="1" x14ac:dyDescent="0.2">
      <c r="A306" s="252">
        <v>22301</v>
      </c>
      <c r="B306" s="210"/>
      <c r="C306" s="254" t="s">
        <v>952</v>
      </c>
      <c r="D306" s="210"/>
      <c r="E306" s="252">
        <v>300</v>
      </c>
      <c r="F306" s="214">
        <v>3</v>
      </c>
      <c r="G306" s="214">
        <v>900</v>
      </c>
      <c r="H306" s="210"/>
      <c r="I306" s="211">
        <v>10200</v>
      </c>
      <c r="J306" s="171">
        <v>0</v>
      </c>
      <c r="K306" s="171">
        <f t="shared" si="23"/>
        <v>10200</v>
      </c>
      <c r="L306" s="210">
        <v>200</v>
      </c>
      <c r="M306" s="250">
        <v>0</v>
      </c>
      <c r="N306" s="210"/>
      <c r="O306" s="250">
        <v>0</v>
      </c>
      <c r="P306" s="249"/>
      <c r="Q306" s="250">
        <v>0</v>
      </c>
      <c r="R306" s="210">
        <v>0</v>
      </c>
      <c r="S306" s="250">
        <v>0</v>
      </c>
      <c r="T306" s="210"/>
      <c r="U306" s="250">
        <v>100</v>
      </c>
      <c r="V306" s="249">
        <v>100</v>
      </c>
      <c r="W306" s="250">
        <v>0</v>
      </c>
      <c r="X306" s="210">
        <v>100</v>
      </c>
      <c r="Y306" s="250">
        <v>0</v>
      </c>
      <c r="Z306" s="210"/>
      <c r="AA306" s="250">
        <v>0</v>
      </c>
      <c r="AB306" s="214">
        <v>900</v>
      </c>
    </row>
    <row r="307" spans="1:28" ht="15.75" customHeight="1" x14ac:dyDescent="0.2">
      <c r="A307" s="252">
        <v>22301</v>
      </c>
      <c r="B307" s="210"/>
      <c r="C307" s="254" t="s">
        <v>953</v>
      </c>
      <c r="D307" s="210"/>
      <c r="E307" s="252">
        <v>4</v>
      </c>
      <c r="F307" s="214">
        <v>30</v>
      </c>
      <c r="G307" s="214">
        <v>120</v>
      </c>
      <c r="H307" s="210"/>
      <c r="I307" s="211">
        <v>60</v>
      </c>
      <c r="J307" s="171">
        <v>0</v>
      </c>
      <c r="K307" s="171">
        <f t="shared" si="23"/>
        <v>60</v>
      </c>
      <c r="L307" s="210">
        <v>0</v>
      </c>
      <c r="M307" s="250">
        <v>0</v>
      </c>
      <c r="N307" s="210"/>
      <c r="O307" s="250">
        <v>0</v>
      </c>
      <c r="P307" s="249"/>
      <c r="Q307" s="250">
        <v>0</v>
      </c>
      <c r="R307" s="210">
        <v>0</v>
      </c>
      <c r="S307" s="250">
        <v>0</v>
      </c>
      <c r="T307" s="210"/>
      <c r="U307" s="250">
        <v>0</v>
      </c>
      <c r="V307" s="249">
        <v>0</v>
      </c>
      <c r="W307" s="250">
        <v>0</v>
      </c>
      <c r="X307" s="210">
        <v>0</v>
      </c>
      <c r="Y307" s="250">
        <v>4</v>
      </c>
      <c r="Z307" s="210"/>
      <c r="AA307" s="250">
        <v>4</v>
      </c>
      <c r="AB307" s="214">
        <v>120</v>
      </c>
    </row>
    <row r="308" spans="1:28" ht="15.75" customHeight="1" x14ac:dyDescent="0.2">
      <c r="A308" s="252">
        <v>22301</v>
      </c>
      <c r="B308" s="210"/>
      <c r="C308" s="254" t="s">
        <v>954</v>
      </c>
      <c r="D308" s="210"/>
      <c r="E308" s="252">
        <v>4</v>
      </c>
      <c r="F308" s="214">
        <v>35</v>
      </c>
      <c r="G308" s="214">
        <v>140</v>
      </c>
      <c r="H308" s="210"/>
      <c r="I308" s="211">
        <v>14000</v>
      </c>
      <c r="J308" s="171">
        <v>0</v>
      </c>
      <c r="K308" s="171">
        <f t="shared" si="23"/>
        <v>14000</v>
      </c>
      <c r="L308" s="210">
        <v>2</v>
      </c>
      <c r="M308" s="250">
        <v>0</v>
      </c>
      <c r="N308" s="210"/>
      <c r="O308" s="250">
        <v>0</v>
      </c>
      <c r="P308" s="249"/>
      <c r="Q308" s="250">
        <v>0</v>
      </c>
      <c r="R308" s="210">
        <v>0</v>
      </c>
      <c r="S308" s="250">
        <v>0</v>
      </c>
      <c r="T308" s="210"/>
      <c r="U308" s="250">
        <v>2</v>
      </c>
      <c r="V308" s="249">
        <v>2</v>
      </c>
      <c r="W308" s="250">
        <v>0</v>
      </c>
      <c r="X308" s="210">
        <v>2</v>
      </c>
      <c r="Y308" s="250">
        <v>0</v>
      </c>
      <c r="Z308" s="210"/>
      <c r="AA308" s="250">
        <v>0</v>
      </c>
      <c r="AB308" s="214">
        <v>140</v>
      </c>
    </row>
    <row r="309" spans="1:28" ht="15.75" customHeight="1" x14ac:dyDescent="0.2">
      <c r="A309" s="252">
        <v>22301</v>
      </c>
      <c r="B309" s="210"/>
      <c r="C309" s="254" t="s">
        <v>349</v>
      </c>
      <c r="D309" s="210"/>
      <c r="E309" s="252">
        <v>2</v>
      </c>
      <c r="F309" s="214">
        <v>353</v>
      </c>
      <c r="G309" s="214">
        <v>706</v>
      </c>
      <c r="H309" s="210"/>
      <c r="I309" s="211">
        <v>1000</v>
      </c>
      <c r="J309" s="171">
        <v>0</v>
      </c>
      <c r="K309" s="171">
        <f t="shared" si="23"/>
        <v>1000</v>
      </c>
      <c r="L309" s="210">
        <v>2</v>
      </c>
      <c r="M309" s="250">
        <v>0</v>
      </c>
      <c r="N309" s="210"/>
      <c r="O309" s="250">
        <v>0</v>
      </c>
      <c r="P309" s="249"/>
      <c r="Q309" s="250">
        <v>0</v>
      </c>
      <c r="R309" s="210">
        <v>0</v>
      </c>
      <c r="S309" s="250">
        <v>0</v>
      </c>
      <c r="T309" s="210"/>
      <c r="U309" s="250">
        <v>0</v>
      </c>
      <c r="V309" s="249">
        <v>0</v>
      </c>
      <c r="W309" s="250">
        <v>0</v>
      </c>
      <c r="X309" s="210">
        <v>0</v>
      </c>
      <c r="Y309" s="250">
        <v>0</v>
      </c>
      <c r="Z309" s="210"/>
      <c r="AA309" s="250">
        <v>0</v>
      </c>
      <c r="AB309" s="214">
        <v>706</v>
      </c>
    </row>
    <row r="310" spans="1:28" ht="15.75" customHeight="1" x14ac:dyDescent="0.2">
      <c r="A310" s="252">
        <v>22301</v>
      </c>
      <c r="B310" s="210"/>
      <c r="C310" s="254" t="s">
        <v>810</v>
      </c>
      <c r="D310" s="210"/>
      <c r="E310" s="252">
        <v>1</v>
      </c>
      <c r="F310" s="214">
        <v>10000</v>
      </c>
      <c r="G310" s="214">
        <v>10000</v>
      </c>
      <c r="H310" s="210"/>
      <c r="I310" s="211">
        <v>1012</v>
      </c>
      <c r="J310" s="171">
        <v>0</v>
      </c>
      <c r="K310" s="171">
        <f t="shared" si="23"/>
        <v>1012</v>
      </c>
      <c r="L310" s="210">
        <v>1</v>
      </c>
      <c r="M310" s="250">
        <v>0</v>
      </c>
      <c r="N310" s="210"/>
      <c r="O310" s="250">
        <v>0</v>
      </c>
      <c r="P310" s="249"/>
      <c r="Q310" s="250">
        <v>0</v>
      </c>
      <c r="R310" s="210">
        <v>0</v>
      </c>
      <c r="S310" s="250">
        <v>0</v>
      </c>
      <c r="T310" s="210"/>
      <c r="U310" s="250">
        <v>0</v>
      </c>
      <c r="V310" s="249">
        <v>0</v>
      </c>
      <c r="W310" s="250">
        <v>0</v>
      </c>
      <c r="X310" s="210">
        <v>0</v>
      </c>
      <c r="Y310" s="250">
        <v>0</v>
      </c>
      <c r="Z310" s="210"/>
      <c r="AA310" s="250">
        <v>0</v>
      </c>
      <c r="AB310" s="214">
        <v>10000</v>
      </c>
    </row>
    <row r="311" spans="1:28" ht="15.75" customHeight="1" x14ac:dyDescent="0.2">
      <c r="A311" s="252">
        <v>22301</v>
      </c>
      <c r="B311" s="210"/>
      <c r="C311" s="254" t="s">
        <v>811</v>
      </c>
      <c r="D311" s="210"/>
      <c r="E311" s="252">
        <v>4</v>
      </c>
      <c r="F311" s="214">
        <v>750</v>
      </c>
      <c r="G311" s="214">
        <v>3000</v>
      </c>
      <c r="H311" s="210"/>
      <c r="I311" s="211">
        <v>69700</v>
      </c>
      <c r="J311" s="171">
        <v>0</v>
      </c>
      <c r="K311" s="171">
        <f t="shared" si="23"/>
        <v>69700</v>
      </c>
      <c r="L311" s="210">
        <v>0</v>
      </c>
      <c r="M311" s="250">
        <v>0</v>
      </c>
      <c r="N311" s="210"/>
      <c r="O311" s="250">
        <v>0</v>
      </c>
      <c r="P311" s="249"/>
      <c r="Q311" s="250">
        <v>0</v>
      </c>
      <c r="R311" s="210">
        <v>0</v>
      </c>
      <c r="S311" s="250">
        <v>0</v>
      </c>
      <c r="T311" s="210"/>
      <c r="U311" s="250">
        <v>0</v>
      </c>
      <c r="V311" s="249">
        <v>2</v>
      </c>
      <c r="W311" s="250">
        <v>2</v>
      </c>
      <c r="X311" s="210">
        <v>2</v>
      </c>
      <c r="Y311" s="250">
        <v>2</v>
      </c>
      <c r="Z311" s="210"/>
      <c r="AA311" s="250">
        <v>2</v>
      </c>
      <c r="AB311" s="214">
        <v>3000</v>
      </c>
    </row>
    <row r="312" spans="1:28" ht="15.75" customHeight="1" x14ac:dyDescent="0.2">
      <c r="A312" s="210"/>
      <c r="B312" s="210"/>
      <c r="C312" s="210"/>
      <c r="D312" s="210"/>
      <c r="E312" s="210"/>
      <c r="F312" s="210"/>
      <c r="G312" s="210"/>
      <c r="H312" s="210"/>
      <c r="I312" s="211">
        <v>6000</v>
      </c>
      <c r="J312" s="171">
        <v>0</v>
      </c>
      <c r="K312" s="171">
        <f t="shared" si="23"/>
        <v>6000</v>
      </c>
      <c r="L312" s="210"/>
      <c r="M312" s="210"/>
      <c r="N312" s="210"/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  <c r="AA312" s="210"/>
      <c r="AB312" s="210"/>
    </row>
    <row r="313" spans="1:28" ht="15.75" customHeight="1" x14ac:dyDescent="0.2">
      <c r="A313" s="255" t="s">
        <v>344</v>
      </c>
      <c r="B313" s="210"/>
      <c r="C313" s="215"/>
      <c r="D313" s="210"/>
      <c r="E313" s="215"/>
      <c r="F313" s="215"/>
      <c r="G313" s="215">
        <f>SUM(G301:G312)</f>
        <v>25566</v>
      </c>
      <c r="H313" s="210"/>
      <c r="I313" s="211">
        <v>1150</v>
      </c>
      <c r="J313" s="171">
        <v>0</v>
      </c>
      <c r="K313" s="171">
        <f t="shared" si="23"/>
        <v>1150</v>
      </c>
      <c r="L313" s="215">
        <v>517</v>
      </c>
      <c r="M313" s="215">
        <v>0</v>
      </c>
      <c r="N313" s="215">
        <v>0</v>
      </c>
      <c r="O313" s="215">
        <v>0</v>
      </c>
      <c r="P313" s="215">
        <v>0</v>
      </c>
      <c r="Q313" s="215">
        <v>0</v>
      </c>
      <c r="R313" s="215">
        <v>0</v>
      </c>
      <c r="S313" s="215">
        <v>0</v>
      </c>
      <c r="T313" s="215">
        <v>0</v>
      </c>
      <c r="U313" s="215">
        <v>102</v>
      </c>
      <c r="V313" s="215">
        <v>104</v>
      </c>
      <c r="W313" s="215">
        <v>2</v>
      </c>
      <c r="X313" s="215">
        <v>104</v>
      </c>
      <c r="Y313" s="215">
        <v>11</v>
      </c>
      <c r="Z313" s="215">
        <v>0</v>
      </c>
      <c r="AA313" s="215">
        <v>11</v>
      </c>
      <c r="AB313" s="215">
        <f>SUM(AB301:AB312)</f>
        <v>25566</v>
      </c>
    </row>
    <row r="314" spans="1:28" ht="15.75" customHeight="1" x14ac:dyDescent="0.2">
      <c r="A314" s="210"/>
      <c r="B314" s="210"/>
      <c r="C314" s="210"/>
      <c r="D314" s="210"/>
      <c r="E314" s="210"/>
      <c r="F314" s="210"/>
      <c r="G314" s="210"/>
      <c r="H314" s="210"/>
      <c r="I314" s="211">
        <v>1250</v>
      </c>
      <c r="J314" s="171">
        <v>0</v>
      </c>
      <c r="K314" s="171">
        <f t="shared" si="23"/>
        <v>1250</v>
      </c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</row>
    <row r="315" spans="1:28" ht="15.75" customHeight="1" x14ac:dyDescent="0.2">
      <c r="A315" s="255" t="s">
        <v>357</v>
      </c>
      <c r="B315" s="210"/>
      <c r="C315" s="210"/>
      <c r="D315" s="210"/>
      <c r="E315" s="210"/>
      <c r="F315" s="210"/>
      <c r="G315" s="210"/>
      <c r="H315" s="210"/>
      <c r="I315" s="211">
        <v>650</v>
      </c>
      <c r="J315" s="171">
        <v>0</v>
      </c>
      <c r="K315" s="171">
        <f t="shared" si="23"/>
        <v>650</v>
      </c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</row>
    <row r="316" spans="1:28" ht="15.75" customHeight="1" x14ac:dyDescent="0.2">
      <c r="A316" s="252">
        <v>24301</v>
      </c>
      <c r="B316" s="210"/>
      <c r="C316" s="254" t="s">
        <v>358</v>
      </c>
      <c r="D316" s="210"/>
      <c r="E316" s="252">
        <v>10</v>
      </c>
      <c r="F316" s="214">
        <v>32</v>
      </c>
      <c r="G316" s="214">
        <v>320</v>
      </c>
      <c r="H316" s="210"/>
      <c r="I316" s="211">
        <v>160</v>
      </c>
      <c r="J316" s="171">
        <v>0</v>
      </c>
      <c r="K316" s="171">
        <f t="shared" si="23"/>
        <v>160</v>
      </c>
      <c r="L316" s="210">
        <v>0</v>
      </c>
      <c r="M316" s="250">
        <v>5</v>
      </c>
      <c r="N316" s="210"/>
      <c r="O316" s="250">
        <v>0</v>
      </c>
      <c r="P316" s="249"/>
      <c r="Q316" s="250">
        <v>5</v>
      </c>
      <c r="R316" s="210">
        <v>5</v>
      </c>
      <c r="S316" s="250">
        <v>0</v>
      </c>
      <c r="T316" s="210"/>
      <c r="U316" s="250">
        <v>0</v>
      </c>
      <c r="V316" s="249">
        <v>5</v>
      </c>
      <c r="W316" s="250">
        <v>5</v>
      </c>
      <c r="X316" s="210">
        <v>5</v>
      </c>
      <c r="Y316" s="250">
        <v>0</v>
      </c>
      <c r="Z316" s="210"/>
      <c r="AA316" s="250">
        <v>0</v>
      </c>
      <c r="AB316" s="214">
        <v>320</v>
      </c>
    </row>
    <row r="317" spans="1:28" ht="15.75" customHeight="1" x14ac:dyDescent="0.2">
      <c r="A317" s="210"/>
      <c r="B317" s="210"/>
      <c r="C317" s="210"/>
      <c r="D317" s="210"/>
      <c r="E317" s="210"/>
      <c r="F317" s="210"/>
      <c r="G317" s="210"/>
      <c r="H317" s="210"/>
      <c r="I317" s="211">
        <v>920</v>
      </c>
      <c r="J317" s="171">
        <v>0</v>
      </c>
      <c r="K317" s="171">
        <f t="shared" si="23"/>
        <v>920</v>
      </c>
      <c r="L317" s="210"/>
      <c r="M317" s="210"/>
      <c r="N317" s="210"/>
      <c r="O317" s="210"/>
      <c r="P317" s="210"/>
      <c r="Q317" s="210"/>
      <c r="R317" s="210"/>
      <c r="S317" s="210"/>
      <c r="T317" s="210"/>
      <c r="U317" s="210"/>
      <c r="V317" s="210"/>
      <c r="W317" s="210"/>
      <c r="X317" s="210"/>
      <c r="Y317" s="210"/>
      <c r="Z317" s="210"/>
      <c r="AA317" s="210"/>
      <c r="AB317" s="210"/>
    </row>
    <row r="318" spans="1:28" ht="15.75" customHeight="1" x14ac:dyDescent="0.2">
      <c r="A318" s="255" t="s">
        <v>357</v>
      </c>
      <c r="B318" s="210"/>
      <c r="C318" s="215"/>
      <c r="D318" s="210"/>
      <c r="E318" s="215"/>
      <c r="F318" s="215"/>
      <c r="G318" s="215">
        <f>SUM(G316:G317)</f>
        <v>320</v>
      </c>
      <c r="H318" s="210"/>
      <c r="I318" s="211">
        <v>1000</v>
      </c>
      <c r="J318" s="171">
        <v>0</v>
      </c>
      <c r="K318" s="171">
        <f t="shared" si="23"/>
        <v>1000</v>
      </c>
      <c r="L318" s="215">
        <v>0</v>
      </c>
      <c r="M318" s="215">
        <v>5</v>
      </c>
      <c r="N318" s="215">
        <v>0</v>
      </c>
      <c r="O318" s="215">
        <v>0</v>
      </c>
      <c r="P318" s="215">
        <v>0</v>
      </c>
      <c r="Q318" s="215">
        <v>5</v>
      </c>
      <c r="R318" s="215">
        <v>5</v>
      </c>
      <c r="S318" s="215">
        <v>0</v>
      </c>
      <c r="T318" s="215">
        <v>0</v>
      </c>
      <c r="U318" s="215">
        <v>0</v>
      </c>
      <c r="V318" s="215">
        <v>5</v>
      </c>
      <c r="W318" s="215">
        <v>5</v>
      </c>
      <c r="X318" s="215">
        <v>5</v>
      </c>
      <c r="Y318" s="215">
        <v>0</v>
      </c>
      <c r="Z318" s="215">
        <v>0</v>
      </c>
      <c r="AA318" s="215">
        <v>0</v>
      </c>
      <c r="AB318" s="215">
        <f>SUM(AB316:AB317)</f>
        <v>320</v>
      </c>
    </row>
    <row r="319" spans="1:28" ht="15.75" customHeight="1" x14ac:dyDescent="0.2">
      <c r="A319" s="210"/>
      <c r="B319" s="210"/>
      <c r="C319" s="210"/>
      <c r="D319" s="210"/>
      <c r="E319" s="210"/>
      <c r="F319" s="210"/>
      <c r="G319" s="210"/>
      <c r="H319" s="210"/>
      <c r="I319" s="211">
        <v>70000</v>
      </c>
      <c r="J319" s="171">
        <v>0</v>
      </c>
      <c r="K319" s="171">
        <f t="shared" si="23"/>
        <v>70000</v>
      </c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0"/>
      <c r="AA319" s="210"/>
      <c r="AB319" s="210"/>
    </row>
    <row r="320" spans="1:28" ht="15.75" customHeight="1" x14ac:dyDescent="0.2">
      <c r="A320" s="255" t="s">
        <v>712</v>
      </c>
      <c r="B320" s="210"/>
      <c r="C320" s="210"/>
      <c r="D320" s="210"/>
      <c r="E320" s="210"/>
      <c r="F320" s="210"/>
      <c r="G320" s="210"/>
      <c r="H320" s="210"/>
      <c r="I320" s="211">
        <v>12000</v>
      </c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0"/>
      <c r="AA320" s="210"/>
      <c r="AB320" s="210"/>
    </row>
    <row r="321" spans="1:28" ht="15.75" customHeight="1" x14ac:dyDescent="0.2">
      <c r="A321" s="252">
        <v>24401</v>
      </c>
      <c r="B321" s="210"/>
      <c r="C321" s="254" t="s">
        <v>812</v>
      </c>
      <c r="D321" s="210"/>
      <c r="E321" s="252">
        <v>24</v>
      </c>
      <c r="F321" s="214">
        <v>300</v>
      </c>
      <c r="G321" s="214">
        <v>7200</v>
      </c>
      <c r="H321" s="210"/>
      <c r="I321" s="211">
        <v>13000</v>
      </c>
      <c r="J321" s="170">
        <f>SUM(J286:J320)</f>
        <v>194</v>
      </c>
      <c r="K321" s="170">
        <f>SUM(H321:J321)</f>
        <v>13194</v>
      </c>
      <c r="L321" s="210">
        <v>6</v>
      </c>
      <c r="M321" s="250">
        <v>2</v>
      </c>
      <c r="N321" s="210"/>
      <c r="O321" s="250">
        <v>2</v>
      </c>
      <c r="P321" s="249"/>
      <c r="Q321" s="250">
        <v>6</v>
      </c>
      <c r="R321" s="210">
        <v>6</v>
      </c>
      <c r="S321" s="250">
        <v>2</v>
      </c>
      <c r="T321" s="210"/>
      <c r="U321" s="250">
        <v>2</v>
      </c>
      <c r="V321" s="249"/>
      <c r="W321" s="250">
        <v>2</v>
      </c>
      <c r="X321" s="210"/>
      <c r="Y321" s="250">
        <v>2</v>
      </c>
      <c r="Z321" s="210"/>
      <c r="AA321" s="250">
        <v>6</v>
      </c>
      <c r="AB321" s="214">
        <v>7200</v>
      </c>
    </row>
    <row r="322" spans="1:28" ht="15.75" customHeight="1" x14ac:dyDescent="0.2">
      <c r="A322" s="210"/>
      <c r="B322" s="210"/>
      <c r="C322" s="210"/>
      <c r="D322" s="210"/>
      <c r="E322" s="210"/>
      <c r="F322" s="210"/>
      <c r="G322" s="210"/>
      <c r="H322" s="210"/>
      <c r="I322" s="211">
        <v>2800</v>
      </c>
      <c r="L322" s="210"/>
      <c r="M322" s="210"/>
      <c r="N322" s="210"/>
      <c r="O322" s="210"/>
      <c r="P322" s="210"/>
      <c r="Q322" s="210"/>
      <c r="R322" s="210"/>
      <c r="S322" s="210"/>
      <c r="T322" s="210"/>
      <c r="U322" s="210"/>
      <c r="V322" s="210"/>
      <c r="W322" s="210"/>
      <c r="X322" s="210"/>
      <c r="Y322" s="210"/>
      <c r="Z322" s="210"/>
      <c r="AA322" s="210"/>
      <c r="AB322" s="210"/>
    </row>
    <row r="323" spans="1:28" ht="15.75" customHeight="1" x14ac:dyDescent="0.2">
      <c r="A323" s="255" t="s">
        <v>712</v>
      </c>
      <c r="B323" s="210"/>
      <c r="C323" s="215"/>
      <c r="D323" s="210"/>
      <c r="E323" s="215"/>
      <c r="F323" s="215"/>
      <c r="G323" s="215">
        <f>SUM(G321:G322)</f>
        <v>7200</v>
      </c>
      <c r="H323" s="210"/>
      <c r="I323" s="211">
        <v>5200</v>
      </c>
      <c r="L323" s="215">
        <v>6</v>
      </c>
      <c r="M323" s="215">
        <v>2</v>
      </c>
      <c r="N323" s="215">
        <v>0</v>
      </c>
      <c r="O323" s="215">
        <v>2</v>
      </c>
      <c r="P323" s="215">
        <v>0</v>
      </c>
      <c r="Q323" s="215">
        <v>6</v>
      </c>
      <c r="R323" s="215">
        <v>6</v>
      </c>
      <c r="S323" s="215">
        <v>2</v>
      </c>
      <c r="T323" s="215">
        <v>0</v>
      </c>
      <c r="U323" s="215">
        <v>2</v>
      </c>
      <c r="V323" s="215">
        <v>0</v>
      </c>
      <c r="W323" s="215">
        <v>2</v>
      </c>
      <c r="X323" s="215">
        <v>0</v>
      </c>
      <c r="Y323" s="215">
        <v>2</v>
      </c>
      <c r="Z323" s="215">
        <v>0</v>
      </c>
      <c r="AA323" s="215">
        <v>6</v>
      </c>
      <c r="AB323" s="215">
        <f>SUM(AB321:AB322)</f>
        <v>7200</v>
      </c>
    </row>
    <row r="324" spans="1:28" ht="15.75" customHeight="1" x14ac:dyDescent="0.2">
      <c r="A324" s="210"/>
      <c r="B324" s="210"/>
      <c r="C324" s="210"/>
      <c r="D324" s="210"/>
      <c r="E324" s="210"/>
      <c r="F324" s="210"/>
      <c r="G324" s="210"/>
      <c r="H324" s="210"/>
      <c r="I324" s="211">
        <v>3600</v>
      </c>
      <c r="J324" s="171">
        <v>2</v>
      </c>
      <c r="K324" s="171">
        <f t="shared" ref="K324:K344" si="26">SUM(H324:J324)</f>
        <v>3602</v>
      </c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</row>
    <row r="325" spans="1:28" ht="15.75" customHeight="1" x14ac:dyDescent="0.2">
      <c r="A325" s="255" t="s">
        <v>359</v>
      </c>
      <c r="B325" s="210"/>
      <c r="C325" s="210"/>
      <c r="D325" s="210"/>
      <c r="E325" s="210"/>
      <c r="F325" s="210"/>
      <c r="G325" s="210"/>
      <c r="H325" s="210"/>
      <c r="I325" s="210"/>
      <c r="J325" s="171">
        <v>0</v>
      </c>
      <c r="K325" s="171">
        <f t="shared" si="26"/>
        <v>0</v>
      </c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0"/>
      <c r="AB325" s="210"/>
    </row>
    <row r="326" spans="1:28" ht="15.75" customHeight="1" x14ac:dyDescent="0.2">
      <c r="A326" s="252">
        <v>24601</v>
      </c>
      <c r="B326" s="210"/>
      <c r="C326" s="254" t="s">
        <v>360</v>
      </c>
      <c r="D326" s="210"/>
      <c r="E326" s="252">
        <v>16</v>
      </c>
      <c r="F326" s="214">
        <v>52</v>
      </c>
      <c r="G326" s="214">
        <v>832</v>
      </c>
      <c r="H326" s="212">
        <f t="shared" ref="H326:K326" si="27">SUM(H305:H325)</f>
        <v>0</v>
      </c>
      <c r="I326" s="212">
        <f t="shared" si="27"/>
        <v>221702</v>
      </c>
      <c r="J326" s="212">
        <f t="shared" si="27"/>
        <v>196</v>
      </c>
      <c r="K326" s="212">
        <f t="shared" si="27"/>
        <v>201898</v>
      </c>
      <c r="L326" s="210">
        <v>0</v>
      </c>
      <c r="M326" s="250">
        <v>0</v>
      </c>
      <c r="N326" s="210"/>
      <c r="O326" s="250">
        <v>16</v>
      </c>
      <c r="P326" s="249"/>
      <c r="Q326" s="250">
        <v>16</v>
      </c>
      <c r="R326" s="210">
        <v>16</v>
      </c>
      <c r="S326" s="250">
        <v>0</v>
      </c>
      <c r="T326" s="210"/>
      <c r="U326" s="250">
        <v>0</v>
      </c>
      <c r="V326" s="249">
        <v>0</v>
      </c>
      <c r="W326" s="250">
        <v>0</v>
      </c>
      <c r="X326" s="210">
        <v>0</v>
      </c>
      <c r="Y326" s="250">
        <v>0</v>
      </c>
      <c r="Z326" s="210"/>
      <c r="AA326" s="250">
        <v>0</v>
      </c>
      <c r="AB326" s="214">
        <v>832</v>
      </c>
    </row>
    <row r="327" spans="1:28" ht="15.75" customHeight="1" x14ac:dyDescent="0.2">
      <c r="A327" s="252">
        <v>24601</v>
      </c>
      <c r="B327" s="210"/>
      <c r="C327" s="254" t="s">
        <v>955</v>
      </c>
      <c r="D327" s="210"/>
      <c r="E327" s="252">
        <v>1</v>
      </c>
      <c r="F327" s="214">
        <v>1011</v>
      </c>
      <c r="G327" s="214">
        <v>1011</v>
      </c>
      <c r="H327" s="210"/>
      <c r="I327" s="210"/>
      <c r="J327" s="171">
        <v>0</v>
      </c>
      <c r="K327" s="171">
        <f t="shared" si="26"/>
        <v>0</v>
      </c>
      <c r="L327" s="210">
        <v>1</v>
      </c>
      <c r="M327" s="250">
        <v>0</v>
      </c>
      <c r="N327" s="210"/>
      <c r="O327" s="250">
        <v>0</v>
      </c>
      <c r="P327" s="249"/>
      <c r="Q327" s="250">
        <v>0</v>
      </c>
      <c r="R327" s="210">
        <v>0</v>
      </c>
      <c r="S327" s="250">
        <v>0</v>
      </c>
      <c r="T327" s="210"/>
      <c r="U327" s="250">
        <v>0</v>
      </c>
      <c r="V327" s="249">
        <v>0</v>
      </c>
      <c r="W327" s="250">
        <v>0</v>
      </c>
      <c r="X327" s="210">
        <v>0</v>
      </c>
      <c r="Y327" s="250">
        <v>0</v>
      </c>
      <c r="Z327" s="210"/>
      <c r="AA327" s="250">
        <v>0</v>
      </c>
      <c r="AB327" s="214">
        <v>1011</v>
      </c>
    </row>
    <row r="328" spans="1:28" ht="15.75" customHeight="1" x14ac:dyDescent="0.2">
      <c r="A328" s="252">
        <v>24601</v>
      </c>
      <c r="B328" s="210"/>
      <c r="C328" s="254" t="s">
        <v>813</v>
      </c>
      <c r="D328" s="210"/>
      <c r="E328" s="252">
        <v>20</v>
      </c>
      <c r="F328" s="214">
        <v>16</v>
      </c>
      <c r="G328" s="214">
        <v>320</v>
      </c>
      <c r="H328" s="210"/>
      <c r="I328" s="210"/>
      <c r="J328" s="171">
        <v>0</v>
      </c>
      <c r="K328" s="171">
        <f t="shared" si="26"/>
        <v>0</v>
      </c>
      <c r="L328" s="210">
        <v>20</v>
      </c>
      <c r="M328" s="250">
        <v>0</v>
      </c>
      <c r="N328" s="210"/>
      <c r="O328" s="250">
        <v>0</v>
      </c>
      <c r="P328" s="249"/>
      <c r="Q328" s="250">
        <v>0</v>
      </c>
      <c r="R328" s="210">
        <v>0</v>
      </c>
      <c r="S328" s="250">
        <v>0</v>
      </c>
      <c r="T328" s="210"/>
      <c r="U328" s="250">
        <v>0</v>
      </c>
      <c r="V328" s="249">
        <v>0</v>
      </c>
      <c r="W328" s="250">
        <v>0</v>
      </c>
      <c r="X328" s="210">
        <v>0</v>
      </c>
      <c r="Y328" s="250">
        <v>0</v>
      </c>
      <c r="Z328" s="210"/>
      <c r="AA328" s="250">
        <v>0</v>
      </c>
      <c r="AB328" s="214">
        <v>320</v>
      </c>
    </row>
    <row r="329" spans="1:28" ht="15.75" customHeight="1" x14ac:dyDescent="0.2">
      <c r="A329" s="252">
        <v>24601</v>
      </c>
      <c r="B329" s="210"/>
      <c r="C329" s="254" t="s">
        <v>814</v>
      </c>
      <c r="D329" s="210"/>
      <c r="E329" s="252">
        <v>20</v>
      </c>
      <c r="F329" s="214">
        <v>15.08</v>
      </c>
      <c r="G329" s="214">
        <v>301.60000000000002</v>
      </c>
      <c r="H329" s="210"/>
      <c r="I329" s="211">
        <v>437.5</v>
      </c>
      <c r="J329" s="171">
        <v>0</v>
      </c>
      <c r="K329" s="171">
        <f t="shared" si="26"/>
        <v>437.5</v>
      </c>
      <c r="L329" s="210">
        <v>20</v>
      </c>
      <c r="M329" s="250">
        <v>0</v>
      </c>
      <c r="N329" s="210"/>
      <c r="O329" s="250">
        <v>0</v>
      </c>
      <c r="P329" s="249"/>
      <c r="Q329" s="250">
        <v>0</v>
      </c>
      <c r="R329" s="210">
        <v>0</v>
      </c>
      <c r="S329" s="250">
        <v>0</v>
      </c>
      <c r="T329" s="210"/>
      <c r="U329" s="250">
        <v>0</v>
      </c>
      <c r="V329" s="249">
        <v>0</v>
      </c>
      <c r="W329" s="250">
        <v>0</v>
      </c>
      <c r="X329" s="210">
        <v>0</v>
      </c>
      <c r="Y329" s="250">
        <v>0</v>
      </c>
      <c r="Z329" s="210"/>
      <c r="AA329" s="250">
        <v>0</v>
      </c>
      <c r="AB329" s="214">
        <v>301.60000000000002</v>
      </c>
    </row>
    <row r="330" spans="1:28" ht="15.75" customHeight="1" x14ac:dyDescent="0.2">
      <c r="A330" s="252">
        <v>24601</v>
      </c>
      <c r="B330" s="210"/>
      <c r="C330" s="254" t="s">
        <v>361</v>
      </c>
      <c r="D330" s="210"/>
      <c r="E330" s="252">
        <v>32</v>
      </c>
      <c r="F330" s="214">
        <v>150</v>
      </c>
      <c r="G330" s="214">
        <v>4800</v>
      </c>
      <c r="H330" s="210"/>
      <c r="I330" s="211">
        <v>1050</v>
      </c>
      <c r="J330" s="171">
        <v>0</v>
      </c>
      <c r="K330" s="171">
        <f t="shared" si="26"/>
        <v>1050</v>
      </c>
      <c r="L330" s="210">
        <v>21</v>
      </c>
      <c r="M330" s="250">
        <v>0</v>
      </c>
      <c r="N330" s="210"/>
      <c r="O330" s="250">
        <v>0</v>
      </c>
      <c r="P330" s="249"/>
      <c r="Q330" s="250">
        <v>0</v>
      </c>
      <c r="R330" s="210">
        <v>0</v>
      </c>
      <c r="S330" s="250">
        <v>0</v>
      </c>
      <c r="T330" s="210"/>
      <c r="U330" s="250">
        <v>11</v>
      </c>
      <c r="V330" s="249">
        <v>11</v>
      </c>
      <c r="W330" s="250">
        <v>0</v>
      </c>
      <c r="X330" s="210">
        <v>11</v>
      </c>
      <c r="Y330" s="250">
        <v>0</v>
      </c>
      <c r="Z330" s="210"/>
      <c r="AA330" s="250">
        <v>0</v>
      </c>
      <c r="AB330" s="214">
        <v>4800</v>
      </c>
    </row>
    <row r="331" spans="1:28" ht="15.75" customHeight="1" x14ac:dyDescent="0.2">
      <c r="A331" s="252">
        <v>24601</v>
      </c>
      <c r="B331" s="210"/>
      <c r="C331" s="254" t="s">
        <v>815</v>
      </c>
      <c r="D331" s="210"/>
      <c r="E331" s="252">
        <v>20</v>
      </c>
      <c r="F331" s="214">
        <v>200</v>
      </c>
      <c r="G331" s="214">
        <v>4000</v>
      </c>
      <c r="H331" s="210"/>
      <c r="I331" s="211">
        <v>150</v>
      </c>
      <c r="J331" s="171">
        <v>0</v>
      </c>
      <c r="K331" s="171">
        <f t="shared" si="26"/>
        <v>150</v>
      </c>
      <c r="L331" s="210">
        <v>20</v>
      </c>
      <c r="M331" s="250">
        <v>0</v>
      </c>
      <c r="N331" s="210"/>
      <c r="O331" s="250">
        <v>0</v>
      </c>
      <c r="P331" s="249"/>
      <c r="Q331" s="250">
        <v>0</v>
      </c>
      <c r="R331" s="210">
        <v>0</v>
      </c>
      <c r="S331" s="250">
        <v>0</v>
      </c>
      <c r="T331" s="210"/>
      <c r="U331" s="250">
        <v>0</v>
      </c>
      <c r="V331" s="249">
        <v>0</v>
      </c>
      <c r="W331" s="250">
        <v>0</v>
      </c>
      <c r="X331" s="210">
        <v>0</v>
      </c>
      <c r="Y331" s="250">
        <v>0</v>
      </c>
      <c r="Z331" s="210"/>
      <c r="AA331" s="250">
        <v>0</v>
      </c>
      <c r="AB331" s="214">
        <v>4000</v>
      </c>
    </row>
    <row r="332" spans="1:28" ht="15.75" customHeight="1" x14ac:dyDescent="0.2">
      <c r="A332" s="252">
        <v>24601</v>
      </c>
      <c r="B332" s="210"/>
      <c r="C332" s="254" t="s">
        <v>816</v>
      </c>
      <c r="D332" s="210"/>
      <c r="E332" s="252">
        <v>12</v>
      </c>
      <c r="F332" s="214">
        <v>37</v>
      </c>
      <c r="G332" s="214">
        <v>444</v>
      </c>
      <c r="H332" s="210"/>
      <c r="I332" s="211">
        <v>5520</v>
      </c>
      <c r="J332" s="171">
        <v>0</v>
      </c>
      <c r="K332" s="171">
        <f t="shared" si="26"/>
        <v>5520</v>
      </c>
      <c r="L332" s="210">
        <v>3</v>
      </c>
      <c r="M332" s="250">
        <v>1</v>
      </c>
      <c r="N332" s="210"/>
      <c r="O332" s="250">
        <v>1</v>
      </c>
      <c r="P332" s="249"/>
      <c r="Q332" s="250">
        <v>3</v>
      </c>
      <c r="R332" s="210">
        <v>3</v>
      </c>
      <c r="S332" s="250">
        <v>1</v>
      </c>
      <c r="T332" s="210"/>
      <c r="U332" s="250">
        <v>1</v>
      </c>
      <c r="V332" s="249">
        <v>3</v>
      </c>
      <c r="W332" s="250">
        <v>1</v>
      </c>
      <c r="X332" s="210">
        <v>3</v>
      </c>
      <c r="Y332" s="250">
        <v>1</v>
      </c>
      <c r="Z332" s="210"/>
      <c r="AA332" s="250">
        <v>3</v>
      </c>
      <c r="AB332" s="214">
        <v>444</v>
      </c>
    </row>
    <row r="333" spans="1:28" ht="15.75" customHeight="1" x14ac:dyDescent="0.2">
      <c r="A333" s="252">
        <v>24601</v>
      </c>
      <c r="B333" s="210"/>
      <c r="C333" s="254" t="s">
        <v>956</v>
      </c>
      <c r="D333" s="210"/>
      <c r="E333" s="252">
        <v>1</v>
      </c>
      <c r="F333" s="214">
        <v>1300</v>
      </c>
      <c r="G333" s="214">
        <v>1300</v>
      </c>
      <c r="H333" s="210"/>
      <c r="I333" s="211">
        <v>125</v>
      </c>
      <c r="J333" s="171">
        <v>0</v>
      </c>
      <c r="K333" s="171">
        <f t="shared" si="26"/>
        <v>125</v>
      </c>
      <c r="L333" s="210">
        <v>1</v>
      </c>
      <c r="M333" s="250">
        <v>0</v>
      </c>
      <c r="N333" s="210"/>
      <c r="O333" s="250">
        <v>0</v>
      </c>
      <c r="P333" s="249"/>
      <c r="Q333" s="250">
        <v>0</v>
      </c>
      <c r="R333" s="210">
        <v>0</v>
      </c>
      <c r="S333" s="250">
        <v>0</v>
      </c>
      <c r="T333" s="210"/>
      <c r="U333" s="250">
        <v>0</v>
      </c>
      <c r="V333" s="249">
        <v>0</v>
      </c>
      <c r="W333" s="250">
        <v>0</v>
      </c>
      <c r="X333" s="210">
        <v>0</v>
      </c>
      <c r="Y333" s="250">
        <v>0</v>
      </c>
      <c r="Z333" s="210"/>
      <c r="AA333" s="250">
        <v>0</v>
      </c>
      <c r="AB333" s="214">
        <v>1300</v>
      </c>
    </row>
    <row r="334" spans="1:28" ht="15.75" customHeight="1" x14ac:dyDescent="0.2">
      <c r="A334" s="252">
        <v>24601</v>
      </c>
      <c r="B334" s="210"/>
      <c r="C334" s="254" t="s">
        <v>363</v>
      </c>
      <c r="D334" s="210"/>
      <c r="E334" s="252">
        <v>13</v>
      </c>
      <c r="F334" s="214">
        <v>32</v>
      </c>
      <c r="G334" s="214">
        <v>416</v>
      </c>
      <c r="H334" s="210"/>
      <c r="I334" s="211">
        <v>437.5</v>
      </c>
      <c r="J334" s="171">
        <v>0</v>
      </c>
      <c r="K334" s="171">
        <f t="shared" si="26"/>
        <v>437.5</v>
      </c>
      <c r="L334" s="210">
        <v>5</v>
      </c>
      <c r="M334" s="250">
        <v>2</v>
      </c>
      <c r="N334" s="210"/>
      <c r="O334" s="250">
        <v>2</v>
      </c>
      <c r="P334" s="249"/>
      <c r="Q334" s="250">
        <v>4</v>
      </c>
      <c r="R334" s="210">
        <v>4</v>
      </c>
      <c r="S334" s="250">
        <v>0</v>
      </c>
      <c r="T334" s="210"/>
      <c r="U334" s="250">
        <v>0</v>
      </c>
      <c r="V334" s="249">
        <v>0</v>
      </c>
      <c r="W334" s="250">
        <v>0</v>
      </c>
      <c r="X334" s="210">
        <v>0</v>
      </c>
      <c r="Y334" s="250">
        <v>2</v>
      </c>
      <c r="Z334" s="210"/>
      <c r="AA334" s="250">
        <v>4</v>
      </c>
      <c r="AB334" s="214">
        <v>416</v>
      </c>
    </row>
    <row r="335" spans="1:28" ht="15.75" customHeight="1" x14ac:dyDescent="0.2">
      <c r="A335" s="252">
        <v>24601</v>
      </c>
      <c r="B335" s="210"/>
      <c r="C335" s="254" t="s">
        <v>363</v>
      </c>
      <c r="D335" s="210"/>
      <c r="E335" s="252">
        <v>53</v>
      </c>
      <c r="F335" s="214">
        <v>81</v>
      </c>
      <c r="G335" s="214">
        <v>4293</v>
      </c>
      <c r="H335" s="210"/>
      <c r="I335" s="211">
        <v>1</v>
      </c>
      <c r="J335" s="171">
        <v>0</v>
      </c>
      <c r="K335" s="171">
        <f t="shared" si="26"/>
        <v>1</v>
      </c>
      <c r="L335" s="210">
        <v>53</v>
      </c>
      <c r="M335" s="250">
        <v>0</v>
      </c>
      <c r="N335" s="210"/>
      <c r="O335" s="250">
        <v>0</v>
      </c>
      <c r="P335" s="249"/>
      <c r="Q335" s="250">
        <v>0</v>
      </c>
      <c r="R335" s="210">
        <v>0</v>
      </c>
      <c r="S335" s="250">
        <v>0</v>
      </c>
      <c r="T335" s="210"/>
      <c r="U335" s="250">
        <v>0</v>
      </c>
      <c r="V335" s="249">
        <v>0</v>
      </c>
      <c r="W335" s="250">
        <v>0</v>
      </c>
      <c r="X335" s="210">
        <v>0</v>
      </c>
      <c r="Y335" s="250">
        <v>0</v>
      </c>
      <c r="Z335" s="210"/>
      <c r="AA335" s="250">
        <v>0</v>
      </c>
      <c r="AB335" s="214">
        <v>4293</v>
      </c>
    </row>
    <row r="336" spans="1:28" ht="15.75" customHeight="1" x14ac:dyDescent="0.2">
      <c r="A336" s="252">
        <v>24601</v>
      </c>
      <c r="B336" s="210"/>
      <c r="C336" s="254" t="s">
        <v>364</v>
      </c>
      <c r="D336" s="210"/>
      <c r="E336" s="252">
        <v>13</v>
      </c>
      <c r="F336" s="214">
        <v>10000</v>
      </c>
      <c r="G336" s="214">
        <v>130000</v>
      </c>
      <c r="H336" s="210"/>
      <c r="I336" s="211">
        <v>375</v>
      </c>
      <c r="J336" s="171">
        <v>0</v>
      </c>
      <c r="K336" s="171">
        <f t="shared" si="26"/>
        <v>375</v>
      </c>
      <c r="L336" s="210">
        <v>6</v>
      </c>
      <c r="M336" s="250">
        <v>2</v>
      </c>
      <c r="N336" s="210"/>
      <c r="O336" s="250">
        <v>0</v>
      </c>
      <c r="P336" s="249"/>
      <c r="Q336" s="250">
        <v>2</v>
      </c>
      <c r="R336" s="210">
        <v>2</v>
      </c>
      <c r="S336" s="250">
        <v>0</v>
      </c>
      <c r="T336" s="210"/>
      <c r="U336" s="250">
        <v>1</v>
      </c>
      <c r="V336" s="249">
        <v>4</v>
      </c>
      <c r="W336" s="250">
        <v>3</v>
      </c>
      <c r="X336" s="210">
        <v>4</v>
      </c>
      <c r="Y336" s="250">
        <v>1</v>
      </c>
      <c r="Z336" s="210"/>
      <c r="AA336" s="250">
        <v>1</v>
      </c>
      <c r="AB336" s="214">
        <v>130000</v>
      </c>
    </row>
    <row r="337" spans="1:28" ht="15.75" customHeight="1" x14ac:dyDescent="0.2">
      <c r="A337" s="252">
        <v>24601</v>
      </c>
      <c r="B337" s="210"/>
      <c r="C337" s="254" t="s">
        <v>659</v>
      </c>
      <c r="D337" s="210"/>
      <c r="E337" s="252">
        <v>10</v>
      </c>
      <c r="F337" s="214">
        <v>633</v>
      </c>
      <c r="G337" s="214">
        <v>6330</v>
      </c>
      <c r="H337" s="210"/>
      <c r="I337" s="211">
        <v>162.5</v>
      </c>
      <c r="J337" s="171">
        <v>0</v>
      </c>
      <c r="K337" s="171">
        <f t="shared" si="26"/>
        <v>162.5</v>
      </c>
      <c r="L337" s="210">
        <v>5</v>
      </c>
      <c r="M337" s="250">
        <v>0</v>
      </c>
      <c r="N337" s="210"/>
      <c r="O337" s="250">
        <v>0</v>
      </c>
      <c r="P337" s="249"/>
      <c r="Q337" s="250">
        <v>0</v>
      </c>
      <c r="R337" s="210">
        <v>0</v>
      </c>
      <c r="S337" s="250">
        <v>0</v>
      </c>
      <c r="T337" s="210"/>
      <c r="U337" s="250">
        <v>5</v>
      </c>
      <c r="V337" s="249">
        <v>5</v>
      </c>
      <c r="W337" s="250">
        <v>0</v>
      </c>
      <c r="X337" s="210">
        <v>5</v>
      </c>
      <c r="Y337" s="250">
        <v>0</v>
      </c>
      <c r="Z337" s="210"/>
      <c r="AA337" s="250">
        <v>0</v>
      </c>
      <c r="AB337" s="214">
        <v>6330</v>
      </c>
    </row>
    <row r="338" spans="1:28" ht="15.75" customHeight="1" x14ac:dyDescent="0.2">
      <c r="A338" s="252">
        <v>24601</v>
      </c>
      <c r="B338" s="210"/>
      <c r="C338" s="254" t="s">
        <v>658</v>
      </c>
      <c r="D338" s="210"/>
      <c r="E338" s="252">
        <v>12</v>
      </c>
      <c r="F338" s="214">
        <v>2500</v>
      </c>
      <c r="G338" s="214">
        <v>30000</v>
      </c>
      <c r="H338" s="210"/>
      <c r="I338" s="211">
        <v>175</v>
      </c>
      <c r="J338" s="171">
        <v>0</v>
      </c>
      <c r="K338" s="171">
        <f t="shared" si="26"/>
        <v>175</v>
      </c>
      <c r="L338" s="210">
        <v>4</v>
      </c>
      <c r="M338" s="250">
        <v>0</v>
      </c>
      <c r="N338" s="210"/>
      <c r="O338" s="250">
        <v>4</v>
      </c>
      <c r="P338" s="249"/>
      <c r="Q338" s="250">
        <v>4</v>
      </c>
      <c r="R338" s="210">
        <v>4</v>
      </c>
      <c r="S338" s="250">
        <v>0</v>
      </c>
      <c r="T338" s="210"/>
      <c r="U338" s="250">
        <v>4</v>
      </c>
      <c r="V338" s="249">
        <v>4</v>
      </c>
      <c r="W338" s="250">
        <v>0</v>
      </c>
      <c r="X338" s="210">
        <v>4</v>
      </c>
      <c r="Y338" s="250">
        <v>0</v>
      </c>
      <c r="Z338" s="210"/>
      <c r="AA338" s="250">
        <v>0</v>
      </c>
      <c r="AB338" s="214">
        <v>30000</v>
      </c>
    </row>
    <row r="339" spans="1:28" ht="15.75" customHeight="1" x14ac:dyDescent="0.2">
      <c r="A339" s="252">
        <v>24601</v>
      </c>
      <c r="B339" s="210"/>
      <c r="C339" s="254" t="s">
        <v>365</v>
      </c>
      <c r="D339" s="210"/>
      <c r="E339" s="252">
        <v>2</v>
      </c>
      <c r="F339" s="214">
        <v>220</v>
      </c>
      <c r="G339" s="214">
        <v>440</v>
      </c>
      <c r="H339" s="210"/>
      <c r="I339" s="211">
        <v>437.5</v>
      </c>
      <c r="J339" s="171">
        <v>0</v>
      </c>
      <c r="K339" s="171">
        <f t="shared" si="26"/>
        <v>437.5</v>
      </c>
      <c r="L339" s="210">
        <v>2</v>
      </c>
      <c r="M339" s="250">
        <v>0</v>
      </c>
      <c r="N339" s="210"/>
      <c r="O339" s="250">
        <v>0</v>
      </c>
      <c r="P339" s="249"/>
      <c r="Q339" s="250">
        <v>0</v>
      </c>
      <c r="R339" s="210">
        <v>0</v>
      </c>
      <c r="S339" s="250">
        <v>0</v>
      </c>
      <c r="T339" s="210"/>
      <c r="U339" s="250">
        <v>0</v>
      </c>
      <c r="V339" s="249">
        <v>0</v>
      </c>
      <c r="W339" s="250">
        <v>0</v>
      </c>
      <c r="X339" s="210">
        <v>0</v>
      </c>
      <c r="Y339" s="250">
        <v>0</v>
      </c>
      <c r="Z339" s="210"/>
      <c r="AA339" s="250">
        <v>0</v>
      </c>
      <c r="AB339" s="214">
        <v>440</v>
      </c>
    </row>
    <row r="340" spans="1:28" ht="15.75" customHeight="1" x14ac:dyDescent="0.2">
      <c r="A340" s="252">
        <v>24601</v>
      </c>
      <c r="B340" s="210"/>
      <c r="C340" s="254" t="s">
        <v>818</v>
      </c>
      <c r="D340" s="210"/>
      <c r="E340" s="252">
        <v>10</v>
      </c>
      <c r="F340" s="214">
        <v>700</v>
      </c>
      <c r="G340" s="214">
        <v>7000</v>
      </c>
      <c r="H340" s="210"/>
      <c r="I340" s="211">
        <v>1875</v>
      </c>
      <c r="J340" s="171">
        <v>0</v>
      </c>
      <c r="K340" s="171">
        <f t="shared" si="26"/>
        <v>1875</v>
      </c>
      <c r="L340" s="210">
        <v>10</v>
      </c>
      <c r="M340" s="250">
        <v>0</v>
      </c>
      <c r="N340" s="210"/>
      <c r="O340" s="250">
        <v>0</v>
      </c>
      <c r="P340" s="249"/>
      <c r="Q340" s="250">
        <v>0</v>
      </c>
      <c r="R340" s="210">
        <v>0</v>
      </c>
      <c r="S340" s="250">
        <v>0</v>
      </c>
      <c r="T340" s="210"/>
      <c r="U340" s="250">
        <v>0</v>
      </c>
      <c r="V340" s="249">
        <v>0</v>
      </c>
      <c r="W340" s="250">
        <v>0</v>
      </c>
      <c r="X340" s="210">
        <v>0</v>
      </c>
      <c r="Y340" s="250">
        <v>0</v>
      </c>
      <c r="Z340" s="210"/>
      <c r="AA340" s="250">
        <v>0</v>
      </c>
      <c r="AB340" s="214">
        <v>7000</v>
      </c>
    </row>
    <row r="341" spans="1:28" ht="15.75" customHeight="1" x14ac:dyDescent="0.2">
      <c r="A341" s="252">
        <v>24601</v>
      </c>
      <c r="B341" s="210"/>
      <c r="C341" s="254" t="s">
        <v>957</v>
      </c>
      <c r="D341" s="210"/>
      <c r="E341" s="252">
        <v>2</v>
      </c>
      <c r="F341" s="214">
        <v>152</v>
      </c>
      <c r="G341" s="214">
        <v>304</v>
      </c>
      <c r="H341" s="210"/>
      <c r="I341" s="211">
        <v>816</v>
      </c>
      <c r="J341" s="171">
        <v>0</v>
      </c>
      <c r="K341" s="171">
        <f t="shared" si="26"/>
        <v>816</v>
      </c>
      <c r="L341" s="210">
        <v>2</v>
      </c>
      <c r="M341" s="250">
        <v>0</v>
      </c>
      <c r="N341" s="210"/>
      <c r="O341" s="250">
        <v>0</v>
      </c>
      <c r="P341" s="249"/>
      <c r="Q341" s="250">
        <v>0</v>
      </c>
      <c r="R341" s="210">
        <v>0</v>
      </c>
      <c r="S341" s="250">
        <v>0</v>
      </c>
      <c r="T341" s="210"/>
      <c r="U341" s="250">
        <v>0</v>
      </c>
      <c r="V341" s="249">
        <v>0</v>
      </c>
      <c r="W341" s="250">
        <v>0</v>
      </c>
      <c r="X341" s="210">
        <v>0</v>
      </c>
      <c r="Y341" s="250">
        <v>0</v>
      </c>
      <c r="Z341" s="210"/>
      <c r="AA341" s="250">
        <v>0</v>
      </c>
      <c r="AB341" s="214">
        <v>304</v>
      </c>
    </row>
    <row r="342" spans="1:28" ht="15.75" customHeight="1" x14ac:dyDescent="0.2">
      <c r="A342" s="252">
        <v>24601</v>
      </c>
      <c r="B342" s="210"/>
      <c r="C342" s="254" t="s">
        <v>366</v>
      </c>
      <c r="D342" s="210"/>
      <c r="E342" s="252">
        <v>1</v>
      </c>
      <c r="F342" s="214">
        <v>6000</v>
      </c>
      <c r="G342" s="214">
        <v>6000</v>
      </c>
      <c r="H342" s="210"/>
      <c r="I342" s="211">
        <v>437.5</v>
      </c>
      <c r="J342" s="171">
        <v>0</v>
      </c>
      <c r="K342" s="171">
        <f t="shared" si="26"/>
        <v>437.5</v>
      </c>
      <c r="L342" s="210">
        <v>1</v>
      </c>
      <c r="M342" s="250">
        <v>0</v>
      </c>
      <c r="N342" s="210"/>
      <c r="O342" s="250">
        <v>0</v>
      </c>
      <c r="P342" s="249"/>
      <c r="Q342" s="250">
        <v>0</v>
      </c>
      <c r="R342" s="210">
        <v>0</v>
      </c>
      <c r="S342" s="250">
        <v>0</v>
      </c>
      <c r="T342" s="210"/>
      <c r="U342" s="250">
        <v>0</v>
      </c>
      <c r="V342" s="249">
        <v>0</v>
      </c>
      <c r="W342" s="250">
        <v>0</v>
      </c>
      <c r="X342" s="210">
        <v>0</v>
      </c>
      <c r="Y342" s="250">
        <v>0</v>
      </c>
      <c r="Z342" s="210"/>
      <c r="AA342" s="250">
        <v>0</v>
      </c>
      <c r="AB342" s="214">
        <v>6000</v>
      </c>
    </row>
    <row r="343" spans="1:28" ht="15.75" customHeight="1" x14ac:dyDescent="0.2">
      <c r="A343" s="210"/>
      <c r="B343" s="210"/>
      <c r="C343" s="210"/>
      <c r="D343" s="210"/>
      <c r="E343" s="210"/>
      <c r="F343" s="210"/>
      <c r="G343" s="210"/>
      <c r="H343" s="210"/>
      <c r="I343" s="211">
        <v>287.5</v>
      </c>
      <c r="J343" s="171">
        <v>1</v>
      </c>
      <c r="K343" s="171">
        <f t="shared" si="26"/>
        <v>288.5</v>
      </c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210"/>
      <c r="AA343" s="210"/>
      <c r="AB343" s="210"/>
    </row>
    <row r="344" spans="1:28" ht="15.75" customHeight="1" x14ac:dyDescent="0.2">
      <c r="A344" s="255" t="s">
        <v>359</v>
      </c>
      <c r="B344" s="210"/>
      <c r="C344" s="215"/>
      <c r="D344" s="210"/>
      <c r="E344" s="215"/>
      <c r="F344" s="215"/>
      <c r="G344" s="215">
        <f>SUM(G326:G343)</f>
        <v>197791.6</v>
      </c>
      <c r="H344" s="210"/>
      <c r="I344" s="211">
        <v>275</v>
      </c>
      <c r="J344" s="171">
        <v>0</v>
      </c>
      <c r="K344" s="171">
        <f t="shared" si="26"/>
        <v>275</v>
      </c>
      <c r="L344" s="215">
        <v>174</v>
      </c>
      <c r="M344" s="215">
        <v>5</v>
      </c>
      <c r="N344" s="215">
        <v>0</v>
      </c>
      <c r="O344" s="215">
        <v>23</v>
      </c>
      <c r="P344" s="215">
        <v>0</v>
      </c>
      <c r="Q344" s="215">
        <v>29</v>
      </c>
      <c r="R344" s="215">
        <v>29</v>
      </c>
      <c r="S344" s="215">
        <v>1</v>
      </c>
      <c r="T344" s="215">
        <v>0</v>
      </c>
      <c r="U344" s="215">
        <v>22</v>
      </c>
      <c r="V344" s="215">
        <v>27</v>
      </c>
      <c r="W344" s="215">
        <v>4</v>
      </c>
      <c r="X344" s="215">
        <v>27</v>
      </c>
      <c r="Y344" s="215">
        <v>4</v>
      </c>
      <c r="Z344" s="215">
        <v>0</v>
      </c>
      <c r="AA344" s="215">
        <v>8</v>
      </c>
      <c r="AB344" s="215">
        <f>SUM(AB326:AB343)</f>
        <v>197791.6</v>
      </c>
    </row>
    <row r="345" spans="1:28" ht="15.75" customHeight="1" x14ac:dyDescent="0.2">
      <c r="A345" s="210"/>
      <c r="B345" s="210"/>
      <c r="C345" s="210"/>
      <c r="D345" s="210"/>
      <c r="E345" s="210"/>
      <c r="F345" s="210"/>
      <c r="G345" s="210"/>
      <c r="H345" s="210"/>
      <c r="I345" s="211">
        <v>118.75</v>
      </c>
      <c r="L345" s="210"/>
      <c r="M345" s="210"/>
      <c r="N345" s="210"/>
      <c r="O345" s="210"/>
      <c r="P345" s="210"/>
      <c r="Q345" s="210"/>
      <c r="R345" s="210"/>
      <c r="S345" s="210"/>
      <c r="T345" s="210"/>
      <c r="U345" s="210"/>
      <c r="V345" s="210"/>
      <c r="W345" s="210"/>
      <c r="X345" s="210"/>
      <c r="Y345" s="210"/>
      <c r="Z345" s="210"/>
      <c r="AA345" s="210"/>
      <c r="AB345" s="210"/>
    </row>
    <row r="346" spans="1:28" ht="15.75" customHeight="1" x14ac:dyDescent="0.2">
      <c r="A346" s="255" t="s">
        <v>367</v>
      </c>
      <c r="B346" s="210"/>
      <c r="C346" s="210"/>
      <c r="D346" s="210"/>
      <c r="E346" s="210"/>
      <c r="F346" s="210"/>
      <c r="G346" s="210"/>
      <c r="H346" s="210"/>
      <c r="I346" s="211">
        <v>1625</v>
      </c>
      <c r="J346" s="170">
        <f>SUM(J324:J345)</f>
        <v>199</v>
      </c>
      <c r="K346" s="170">
        <f>SUM(H346:J346)</f>
        <v>1824</v>
      </c>
      <c r="L346" s="210"/>
      <c r="M346" s="210"/>
      <c r="N346" s="210"/>
      <c r="O346" s="210"/>
      <c r="P346" s="210"/>
      <c r="Q346" s="210"/>
      <c r="R346" s="210"/>
      <c r="S346" s="210"/>
      <c r="T346" s="210"/>
      <c r="U346" s="210"/>
      <c r="V346" s="210"/>
      <c r="W346" s="210"/>
      <c r="X346" s="210"/>
      <c r="Y346" s="210"/>
      <c r="Z346" s="210"/>
      <c r="AA346" s="210"/>
      <c r="AB346" s="210"/>
    </row>
    <row r="347" spans="1:28" ht="15.75" customHeight="1" x14ac:dyDescent="0.2">
      <c r="A347" s="252">
        <v>24701</v>
      </c>
      <c r="B347" s="210"/>
      <c r="C347" s="254" t="s">
        <v>820</v>
      </c>
      <c r="D347" s="210"/>
      <c r="E347" s="252">
        <v>1</v>
      </c>
      <c r="F347" s="214">
        <v>600000</v>
      </c>
      <c r="G347" s="214">
        <v>600000</v>
      </c>
      <c r="H347" s="210"/>
      <c r="I347" s="211">
        <v>625</v>
      </c>
      <c r="L347" s="210">
        <v>1</v>
      </c>
      <c r="M347" s="250">
        <v>0</v>
      </c>
      <c r="N347" s="210"/>
      <c r="O347" s="250">
        <v>0</v>
      </c>
      <c r="P347" s="249"/>
      <c r="Q347" s="250">
        <v>0</v>
      </c>
      <c r="R347" s="210">
        <v>0</v>
      </c>
      <c r="S347" s="250">
        <v>0</v>
      </c>
      <c r="T347" s="210"/>
      <c r="U347" s="250">
        <v>0</v>
      </c>
      <c r="V347" s="249">
        <v>0</v>
      </c>
      <c r="W347" s="250">
        <v>0</v>
      </c>
      <c r="X347" s="210">
        <v>0</v>
      </c>
      <c r="Y347" s="250">
        <v>0</v>
      </c>
      <c r="Z347" s="210"/>
      <c r="AA347" s="250">
        <v>0</v>
      </c>
      <c r="AB347" s="214">
        <v>600000</v>
      </c>
    </row>
    <row r="348" spans="1:28" ht="15.75" customHeight="1" x14ac:dyDescent="0.2">
      <c r="A348" s="252">
        <v>24701</v>
      </c>
      <c r="B348" s="210"/>
      <c r="C348" s="254" t="s">
        <v>368</v>
      </c>
      <c r="D348" s="210"/>
      <c r="E348" s="252">
        <v>25</v>
      </c>
      <c r="F348" s="214">
        <v>4150</v>
      </c>
      <c r="G348" s="214">
        <v>103750</v>
      </c>
      <c r="H348" s="210"/>
      <c r="I348" s="211">
        <v>1000</v>
      </c>
      <c r="L348" s="210">
        <v>7</v>
      </c>
      <c r="M348" s="250">
        <v>2</v>
      </c>
      <c r="N348" s="210"/>
      <c r="O348" s="250">
        <v>2</v>
      </c>
      <c r="P348" s="249"/>
      <c r="Q348" s="250">
        <v>4</v>
      </c>
      <c r="R348" s="210">
        <v>4</v>
      </c>
      <c r="S348" s="250">
        <v>2</v>
      </c>
      <c r="T348" s="210"/>
      <c r="U348" s="250">
        <v>2</v>
      </c>
      <c r="V348" s="210">
        <v>6</v>
      </c>
      <c r="W348" s="250">
        <v>2</v>
      </c>
      <c r="X348" s="210">
        <v>6</v>
      </c>
      <c r="Y348" s="250">
        <v>2</v>
      </c>
      <c r="Z348" s="210"/>
      <c r="AA348" s="250">
        <v>6</v>
      </c>
      <c r="AB348" s="214">
        <v>103750</v>
      </c>
    </row>
    <row r="349" spans="1:28" ht="15.75" customHeight="1" x14ac:dyDescent="0.2">
      <c r="A349" s="210"/>
      <c r="B349" s="210"/>
      <c r="C349" s="210"/>
      <c r="D349" s="210"/>
      <c r="E349" s="210"/>
      <c r="F349" s="210"/>
      <c r="G349" s="210"/>
      <c r="H349" s="210"/>
      <c r="I349" s="211">
        <v>127</v>
      </c>
      <c r="J349" s="171">
        <v>0</v>
      </c>
      <c r="K349" s="171">
        <f>SUM(H349:J349)</f>
        <v>127</v>
      </c>
      <c r="L349" s="210"/>
      <c r="M349" s="210"/>
      <c r="N349" s="210"/>
      <c r="O349" s="210"/>
      <c r="P349" s="210"/>
      <c r="Q349" s="210"/>
      <c r="R349" s="210"/>
      <c r="S349" s="210"/>
      <c r="T349" s="210"/>
      <c r="U349" s="210"/>
      <c r="V349" s="210"/>
      <c r="W349" s="210"/>
      <c r="X349" s="210"/>
      <c r="Y349" s="210"/>
      <c r="Z349" s="210"/>
      <c r="AA349" s="210"/>
      <c r="AB349" s="210"/>
    </row>
    <row r="350" spans="1:28" ht="15.75" customHeight="1" x14ac:dyDescent="0.2">
      <c r="A350" s="255" t="s">
        <v>367</v>
      </c>
      <c r="B350" s="210"/>
      <c r="C350" s="215"/>
      <c r="D350" s="210"/>
      <c r="E350" s="215"/>
      <c r="F350" s="215"/>
      <c r="G350" s="215">
        <f>SUM(G347:G349)</f>
        <v>703750</v>
      </c>
      <c r="H350" s="210"/>
      <c r="I350" s="211">
        <v>875</v>
      </c>
      <c r="L350" s="215">
        <v>8</v>
      </c>
      <c r="M350" s="215">
        <v>2</v>
      </c>
      <c r="N350" s="215">
        <v>0</v>
      </c>
      <c r="O350" s="215">
        <v>2</v>
      </c>
      <c r="P350" s="215">
        <v>0</v>
      </c>
      <c r="Q350" s="215">
        <v>4</v>
      </c>
      <c r="R350" s="215">
        <v>4</v>
      </c>
      <c r="S350" s="215">
        <v>2</v>
      </c>
      <c r="T350" s="215">
        <v>0</v>
      </c>
      <c r="U350" s="215">
        <v>2</v>
      </c>
      <c r="V350" s="215">
        <v>6</v>
      </c>
      <c r="W350" s="215">
        <v>2</v>
      </c>
      <c r="X350" s="215">
        <v>6</v>
      </c>
      <c r="Y350" s="215">
        <v>2</v>
      </c>
      <c r="Z350" s="215">
        <v>0</v>
      </c>
      <c r="AA350" s="215">
        <v>6</v>
      </c>
      <c r="AB350" s="215">
        <f>SUM(AB347:AB349)</f>
        <v>703750</v>
      </c>
    </row>
    <row r="351" spans="1:28" ht="15.75" customHeight="1" x14ac:dyDescent="0.2">
      <c r="A351" s="210"/>
      <c r="B351" s="210"/>
      <c r="C351" s="210"/>
      <c r="D351" s="210"/>
      <c r="E351" s="210"/>
      <c r="F351" s="210"/>
      <c r="G351" s="210"/>
      <c r="H351" s="210"/>
      <c r="I351" s="211">
        <v>400</v>
      </c>
      <c r="J351" s="170">
        <f>SUM(J349:J350)</f>
        <v>0</v>
      </c>
      <c r="K351" s="170">
        <f>SUM(H351:J351)</f>
        <v>400</v>
      </c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210"/>
      <c r="Z351" s="210"/>
      <c r="AA351" s="210"/>
      <c r="AB351" s="210"/>
    </row>
    <row r="352" spans="1:28" ht="15.75" customHeight="1" x14ac:dyDescent="0.2">
      <c r="A352" s="255" t="s">
        <v>369</v>
      </c>
      <c r="B352" s="210"/>
      <c r="C352" s="210"/>
      <c r="D352" s="210"/>
      <c r="E352" s="210"/>
      <c r="F352" s="210"/>
      <c r="G352" s="210"/>
      <c r="H352" s="210"/>
      <c r="I352" s="211">
        <v>687.5</v>
      </c>
      <c r="L352" s="210"/>
      <c r="M352" s="210"/>
      <c r="N352" s="210"/>
      <c r="O352" s="210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  <c r="AA352" s="210"/>
      <c r="AB352" s="210"/>
    </row>
    <row r="353" spans="1:28" ht="15.75" customHeight="1" x14ac:dyDescent="0.2">
      <c r="A353" s="252">
        <v>24801</v>
      </c>
      <c r="B353" s="210"/>
      <c r="C353" s="254" t="s">
        <v>958</v>
      </c>
      <c r="D353" s="210"/>
      <c r="E353" s="252">
        <v>6</v>
      </c>
      <c r="F353" s="214">
        <v>178</v>
      </c>
      <c r="G353" s="214">
        <v>1068</v>
      </c>
      <c r="H353" s="210"/>
      <c r="I353" s="211">
        <v>275</v>
      </c>
      <c r="L353" s="210">
        <v>3</v>
      </c>
      <c r="M353" s="250">
        <v>0</v>
      </c>
      <c r="N353" s="210"/>
      <c r="O353" s="250">
        <v>0</v>
      </c>
      <c r="P353" s="249"/>
      <c r="Q353" s="250">
        <v>0</v>
      </c>
      <c r="R353" s="210">
        <v>0</v>
      </c>
      <c r="S353" s="250">
        <v>0</v>
      </c>
      <c r="T353" s="210"/>
      <c r="U353" s="250">
        <v>3</v>
      </c>
      <c r="V353" s="249">
        <v>3</v>
      </c>
      <c r="W353" s="250">
        <v>0</v>
      </c>
      <c r="X353" s="210">
        <v>3</v>
      </c>
      <c r="Y353" s="250">
        <v>0</v>
      </c>
      <c r="Z353" s="210"/>
      <c r="AA353" s="250">
        <v>0</v>
      </c>
      <c r="AB353" s="214">
        <v>1068</v>
      </c>
    </row>
    <row r="354" spans="1:28" ht="15.75" customHeight="1" x14ac:dyDescent="0.2">
      <c r="A354" s="252">
        <v>24801</v>
      </c>
      <c r="B354" s="210"/>
      <c r="C354" s="254" t="s">
        <v>657</v>
      </c>
      <c r="D354" s="210"/>
      <c r="E354" s="252">
        <v>8</v>
      </c>
      <c r="F354" s="214">
        <v>1000</v>
      </c>
      <c r="G354" s="214">
        <v>8000</v>
      </c>
      <c r="H354" s="210"/>
      <c r="I354" s="211">
        <v>250</v>
      </c>
      <c r="J354" s="171">
        <v>0</v>
      </c>
      <c r="K354" s="171">
        <f>SUM(H354:J354)</f>
        <v>250</v>
      </c>
      <c r="L354" s="210">
        <v>8</v>
      </c>
      <c r="M354" s="250">
        <v>0</v>
      </c>
      <c r="N354" s="210"/>
      <c r="O354" s="250">
        <v>0</v>
      </c>
      <c r="P354" s="249"/>
      <c r="Q354" s="250">
        <v>0</v>
      </c>
      <c r="R354" s="210">
        <v>0</v>
      </c>
      <c r="S354" s="250">
        <v>0</v>
      </c>
      <c r="T354" s="210"/>
      <c r="U354" s="250">
        <v>0</v>
      </c>
      <c r="V354" s="249">
        <v>0</v>
      </c>
      <c r="W354" s="250">
        <v>0</v>
      </c>
      <c r="X354" s="210">
        <v>0</v>
      </c>
      <c r="Y354" s="250">
        <v>0</v>
      </c>
      <c r="Z354" s="210"/>
      <c r="AA354" s="250">
        <v>0</v>
      </c>
      <c r="AB354" s="214">
        <v>8000</v>
      </c>
    </row>
    <row r="355" spans="1:28" ht="15.75" customHeight="1" x14ac:dyDescent="0.2">
      <c r="A355" s="252">
        <v>24801</v>
      </c>
      <c r="B355" s="210"/>
      <c r="C355" s="254" t="s">
        <v>821</v>
      </c>
      <c r="D355" s="210"/>
      <c r="E355" s="252">
        <v>6</v>
      </c>
      <c r="F355" s="214">
        <v>1700</v>
      </c>
      <c r="G355" s="214">
        <v>10200</v>
      </c>
      <c r="H355" s="210"/>
      <c r="I355" s="211">
        <v>450</v>
      </c>
      <c r="J355" s="171">
        <v>1</v>
      </c>
      <c r="K355" s="171">
        <f>SUM(H355:J355)</f>
        <v>451</v>
      </c>
      <c r="L355" s="210">
        <v>6</v>
      </c>
      <c r="M355" s="250">
        <v>0</v>
      </c>
      <c r="N355" s="210"/>
      <c r="O355" s="250">
        <v>0</v>
      </c>
      <c r="P355" s="249"/>
      <c r="Q355" s="250">
        <v>0</v>
      </c>
      <c r="R355" s="210">
        <v>0</v>
      </c>
      <c r="S355" s="250">
        <v>0</v>
      </c>
      <c r="T355" s="210"/>
      <c r="U355" s="250">
        <v>0</v>
      </c>
      <c r="V355" s="249">
        <v>0</v>
      </c>
      <c r="W355" s="250">
        <v>0</v>
      </c>
      <c r="X355" s="210">
        <v>0</v>
      </c>
      <c r="Y355" s="250">
        <v>0</v>
      </c>
      <c r="Z355" s="210"/>
      <c r="AA355" s="250">
        <v>0</v>
      </c>
      <c r="AB355" s="214">
        <v>10200</v>
      </c>
    </row>
    <row r="356" spans="1:28" ht="15.75" customHeight="1" x14ac:dyDescent="0.2">
      <c r="A356" s="252">
        <v>24801</v>
      </c>
      <c r="B356" s="210"/>
      <c r="C356" s="254" t="s">
        <v>370</v>
      </c>
      <c r="D356" s="210"/>
      <c r="E356" s="252">
        <v>4</v>
      </c>
      <c r="F356" s="214">
        <v>15</v>
      </c>
      <c r="G356" s="214">
        <v>60</v>
      </c>
      <c r="H356" s="210"/>
      <c r="I356" s="211">
        <v>593.75</v>
      </c>
      <c r="J356" s="171">
        <v>2</v>
      </c>
      <c r="K356" s="171">
        <f>SUM(H356:J356)</f>
        <v>595.75</v>
      </c>
      <c r="L356" s="210">
        <v>2</v>
      </c>
      <c r="M356" s="250">
        <v>0</v>
      </c>
      <c r="N356" s="210"/>
      <c r="O356" s="250">
        <v>0</v>
      </c>
      <c r="P356" s="249"/>
      <c r="Q356" s="250">
        <v>0</v>
      </c>
      <c r="R356" s="210">
        <v>0</v>
      </c>
      <c r="S356" s="250">
        <v>0</v>
      </c>
      <c r="T356" s="210"/>
      <c r="U356" s="250">
        <v>2</v>
      </c>
      <c r="V356" s="249">
        <v>2</v>
      </c>
      <c r="W356" s="250">
        <v>0</v>
      </c>
      <c r="X356" s="210">
        <v>2</v>
      </c>
      <c r="Y356" s="250">
        <v>0</v>
      </c>
      <c r="Z356" s="210"/>
      <c r="AA356" s="250">
        <v>0</v>
      </c>
      <c r="AB356" s="214">
        <v>60</v>
      </c>
    </row>
    <row r="357" spans="1:28" ht="15.75" customHeight="1" x14ac:dyDescent="0.2">
      <c r="A357" s="252">
        <v>24801</v>
      </c>
      <c r="B357" s="210"/>
      <c r="C357" s="254" t="s">
        <v>656</v>
      </c>
      <c r="D357" s="210"/>
      <c r="E357" s="252">
        <v>3</v>
      </c>
      <c r="F357" s="214">
        <v>2000</v>
      </c>
      <c r="G357" s="214">
        <v>6000</v>
      </c>
      <c r="H357" s="210"/>
      <c r="I357" s="211">
        <v>822</v>
      </c>
      <c r="J357" s="171">
        <v>0</v>
      </c>
      <c r="K357" s="171">
        <f>SUM(H357:J357)</f>
        <v>822</v>
      </c>
      <c r="L357" s="210">
        <v>3</v>
      </c>
      <c r="M357" s="250">
        <v>0</v>
      </c>
      <c r="N357" s="210"/>
      <c r="O357" s="250">
        <v>0</v>
      </c>
      <c r="P357" s="249"/>
      <c r="Q357" s="250">
        <v>0</v>
      </c>
      <c r="R357" s="210">
        <v>0</v>
      </c>
      <c r="S357" s="250">
        <v>0</v>
      </c>
      <c r="T357" s="210"/>
      <c r="U357" s="250">
        <v>0</v>
      </c>
      <c r="V357" s="249">
        <v>0</v>
      </c>
      <c r="W357" s="250">
        <v>0</v>
      </c>
      <c r="X357" s="210">
        <v>0</v>
      </c>
      <c r="Y357" s="250">
        <v>0</v>
      </c>
      <c r="Z357" s="210"/>
      <c r="AA357" s="250">
        <v>0</v>
      </c>
      <c r="AB357" s="214">
        <v>6000</v>
      </c>
    </row>
    <row r="358" spans="1:28" ht="15.75" customHeight="1" x14ac:dyDescent="0.2">
      <c r="A358" s="252">
        <v>24801</v>
      </c>
      <c r="B358" s="210"/>
      <c r="C358" s="254" t="s">
        <v>822</v>
      </c>
      <c r="D358" s="210"/>
      <c r="E358" s="252">
        <v>6</v>
      </c>
      <c r="F358" s="214">
        <v>250</v>
      </c>
      <c r="G358" s="214">
        <v>1500</v>
      </c>
      <c r="H358" s="210"/>
      <c r="I358" s="211">
        <v>450</v>
      </c>
      <c r="L358" s="210">
        <v>6</v>
      </c>
      <c r="M358" s="250">
        <v>0</v>
      </c>
      <c r="N358" s="210"/>
      <c r="O358" s="250">
        <v>0</v>
      </c>
      <c r="P358" s="249"/>
      <c r="Q358" s="250">
        <v>0</v>
      </c>
      <c r="R358" s="210">
        <v>0</v>
      </c>
      <c r="S358" s="250">
        <v>0</v>
      </c>
      <c r="T358" s="210"/>
      <c r="U358" s="250">
        <v>0</v>
      </c>
      <c r="V358" s="249">
        <v>0</v>
      </c>
      <c r="W358" s="250">
        <v>0</v>
      </c>
      <c r="X358" s="210">
        <v>0</v>
      </c>
      <c r="Y358" s="250">
        <v>0</v>
      </c>
      <c r="Z358" s="210"/>
      <c r="AA358" s="250">
        <v>0</v>
      </c>
      <c r="AB358" s="214">
        <v>1500</v>
      </c>
    </row>
    <row r="359" spans="1:28" ht="15.75" customHeight="1" x14ac:dyDescent="0.2">
      <c r="A359" s="252">
        <v>24801</v>
      </c>
      <c r="B359" s="210"/>
      <c r="C359" s="254" t="s">
        <v>655</v>
      </c>
      <c r="D359" s="210"/>
      <c r="E359" s="252">
        <v>2</v>
      </c>
      <c r="F359" s="214">
        <v>506</v>
      </c>
      <c r="G359" s="214">
        <v>1012</v>
      </c>
      <c r="H359" s="210"/>
      <c r="I359" s="211">
        <v>625</v>
      </c>
      <c r="J359" s="170">
        <f>SUM(J354:J358)</f>
        <v>3</v>
      </c>
      <c r="K359" s="170">
        <f>SUM(H359:J359)</f>
        <v>628</v>
      </c>
      <c r="L359" s="210">
        <v>1</v>
      </c>
      <c r="M359" s="250">
        <v>0</v>
      </c>
      <c r="N359" s="210"/>
      <c r="O359" s="250">
        <v>0</v>
      </c>
      <c r="P359" s="249"/>
      <c r="Q359" s="250">
        <v>0</v>
      </c>
      <c r="R359" s="210">
        <v>0</v>
      </c>
      <c r="S359" s="250">
        <v>0</v>
      </c>
      <c r="T359" s="210"/>
      <c r="U359" s="250">
        <v>1</v>
      </c>
      <c r="V359" s="249">
        <v>1</v>
      </c>
      <c r="W359" s="250">
        <v>0</v>
      </c>
      <c r="X359" s="210">
        <v>1</v>
      </c>
      <c r="Y359" s="250">
        <v>0</v>
      </c>
      <c r="Z359" s="210"/>
      <c r="AA359" s="250">
        <v>0</v>
      </c>
      <c r="AB359" s="214">
        <v>1012</v>
      </c>
    </row>
    <row r="360" spans="1:28" ht="15.75" customHeight="1" x14ac:dyDescent="0.2">
      <c r="A360" s="252">
        <v>24801</v>
      </c>
      <c r="B360" s="210"/>
      <c r="C360" s="254" t="s">
        <v>371</v>
      </c>
      <c r="D360" s="210"/>
      <c r="E360" s="252">
        <v>26</v>
      </c>
      <c r="F360" s="214">
        <v>1700</v>
      </c>
      <c r="G360" s="214">
        <v>44200</v>
      </c>
      <c r="H360" s="210"/>
      <c r="I360" s="211">
        <v>220</v>
      </c>
      <c r="L360" s="210">
        <v>8</v>
      </c>
      <c r="M360" s="250">
        <v>2</v>
      </c>
      <c r="N360" s="210"/>
      <c r="O360" s="250">
        <v>2</v>
      </c>
      <c r="P360" s="249"/>
      <c r="Q360" s="250">
        <v>6</v>
      </c>
      <c r="R360" s="210">
        <v>6</v>
      </c>
      <c r="S360" s="250">
        <v>2</v>
      </c>
      <c r="T360" s="210"/>
      <c r="U360" s="250">
        <v>2</v>
      </c>
      <c r="V360" s="249">
        <v>6</v>
      </c>
      <c r="W360" s="250">
        <v>2</v>
      </c>
      <c r="X360" s="210">
        <v>6</v>
      </c>
      <c r="Y360" s="250">
        <v>2</v>
      </c>
      <c r="Z360" s="210"/>
      <c r="AA360" s="250">
        <v>6</v>
      </c>
      <c r="AB360" s="214">
        <v>44200</v>
      </c>
    </row>
    <row r="361" spans="1:28" ht="15.75" customHeight="1" x14ac:dyDescent="0.2">
      <c r="A361" s="252">
        <v>24801</v>
      </c>
      <c r="B361" s="210"/>
      <c r="C361" s="254" t="s">
        <v>372</v>
      </c>
      <c r="D361" s="210"/>
      <c r="E361" s="252">
        <v>4</v>
      </c>
      <c r="F361" s="214">
        <v>1150</v>
      </c>
      <c r="G361" s="214">
        <v>4600</v>
      </c>
      <c r="H361" s="210"/>
      <c r="I361" s="211">
        <v>450</v>
      </c>
      <c r="L361" s="210">
        <v>4</v>
      </c>
      <c r="M361" s="250">
        <v>0</v>
      </c>
      <c r="N361" s="210"/>
      <c r="O361" s="250">
        <v>0</v>
      </c>
      <c r="P361" s="249"/>
      <c r="Q361" s="250">
        <v>0</v>
      </c>
      <c r="R361" s="210">
        <v>0</v>
      </c>
      <c r="S361" s="250">
        <v>0</v>
      </c>
      <c r="T361" s="210"/>
      <c r="U361" s="250">
        <v>0</v>
      </c>
      <c r="V361" s="249">
        <v>0</v>
      </c>
      <c r="W361" s="250">
        <v>0</v>
      </c>
      <c r="X361" s="210">
        <v>0</v>
      </c>
      <c r="Y361" s="250">
        <v>0</v>
      </c>
      <c r="Z361" s="210"/>
      <c r="AA361" s="250">
        <v>0</v>
      </c>
      <c r="AB361" s="214">
        <v>4600</v>
      </c>
    </row>
    <row r="362" spans="1:28" ht="15.75" customHeight="1" x14ac:dyDescent="0.2">
      <c r="A362" s="252">
        <v>24801</v>
      </c>
      <c r="B362" s="210"/>
      <c r="C362" s="254" t="s">
        <v>653</v>
      </c>
      <c r="D362" s="210"/>
      <c r="E362" s="252">
        <v>2500</v>
      </c>
      <c r="F362" s="214">
        <v>0.5</v>
      </c>
      <c r="G362" s="214">
        <v>1250</v>
      </c>
      <c r="H362" s="210"/>
      <c r="I362" s="211">
        <v>312.5</v>
      </c>
      <c r="J362" s="171">
        <v>0</v>
      </c>
      <c r="K362" s="171">
        <f t="shared" ref="K362:K367" si="28">SUM(H362:J362)</f>
        <v>312.5</v>
      </c>
      <c r="L362" s="210">
        <v>500</v>
      </c>
      <c r="M362" s="250">
        <v>500</v>
      </c>
      <c r="N362" s="210"/>
      <c r="O362" s="250">
        <v>0</v>
      </c>
      <c r="P362" s="249"/>
      <c r="Q362" s="250">
        <v>1000</v>
      </c>
      <c r="R362" s="210">
        <v>1000</v>
      </c>
      <c r="S362" s="250">
        <v>0</v>
      </c>
      <c r="T362" s="210"/>
      <c r="U362" s="250">
        <v>500</v>
      </c>
      <c r="V362" s="249">
        <v>500</v>
      </c>
      <c r="W362" s="250">
        <v>0</v>
      </c>
      <c r="X362" s="210">
        <v>500</v>
      </c>
      <c r="Y362" s="250">
        <v>0</v>
      </c>
      <c r="Z362" s="210"/>
      <c r="AA362" s="250">
        <v>500</v>
      </c>
      <c r="AB362" s="214">
        <v>1250</v>
      </c>
    </row>
    <row r="363" spans="1:28" ht="15.75" customHeight="1" x14ac:dyDescent="0.2">
      <c r="A363" s="252">
        <v>24801</v>
      </c>
      <c r="B363" s="210"/>
      <c r="C363" s="254" t="s">
        <v>373</v>
      </c>
      <c r="D363" s="210"/>
      <c r="E363" s="252">
        <v>6</v>
      </c>
      <c r="F363" s="214">
        <v>65</v>
      </c>
      <c r="G363" s="214">
        <v>390</v>
      </c>
      <c r="H363" s="210"/>
      <c r="I363" s="211">
        <v>375</v>
      </c>
      <c r="J363" s="171">
        <v>0</v>
      </c>
      <c r="K363" s="171">
        <f t="shared" si="28"/>
        <v>375</v>
      </c>
      <c r="L363" s="210">
        <v>3</v>
      </c>
      <c r="M363" s="250">
        <v>0</v>
      </c>
      <c r="N363" s="210"/>
      <c r="O363" s="250">
        <v>0</v>
      </c>
      <c r="P363" s="249"/>
      <c r="Q363" s="250">
        <v>0</v>
      </c>
      <c r="R363" s="210">
        <v>0</v>
      </c>
      <c r="S363" s="250">
        <v>0</v>
      </c>
      <c r="T363" s="210"/>
      <c r="U363" s="250">
        <v>3</v>
      </c>
      <c r="V363" s="249">
        <v>3</v>
      </c>
      <c r="W363" s="250">
        <v>0</v>
      </c>
      <c r="X363" s="210">
        <v>3</v>
      </c>
      <c r="Y363" s="250">
        <v>0</v>
      </c>
      <c r="Z363" s="210"/>
      <c r="AA363" s="250">
        <v>0</v>
      </c>
      <c r="AB363" s="214">
        <v>390</v>
      </c>
    </row>
    <row r="364" spans="1:28" ht="15.75" customHeight="1" x14ac:dyDescent="0.2">
      <c r="A364" s="252">
        <v>24801</v>
      </c>
      <c r="B364" s="210"/>
      <c r="C364" s="254" t="s">
        <v>651</v>
      </c>
      <c r="D364" s="210"/>
      <c r="E364" s="252">
        <v>8</v>
      </c>
      <c r="F364" s="214">
        <v>115</v>
      </c>
      <c r="G364" s="214">
        <v>920</v>
      </c>
      <c r="H364" s="210"/>
      <c r="I364" s="211">
        <v>150</v>
      </c>
      <c r="J364" s="171">
        <v>0</v>
      </c>
      <c r="K364" s="171">
        <f t="shared" si="28"/>
        <v>150</v>
      </c>
      <c r="L364" s="210">
        <v>4</v>
      </c>
      <c r="M364" s="250">
        <v>0</v>
      </c>
      <c r="N364" s="210"/>
      <c r="O364" s="250">
        <v>0</v>
      </c>
      <c r="P364" s="249"/>
      <c r="Q364" s="250">
        <v>0</v>
      </c>
      <c r="R364" s="210">
        <v>0</v>
      </c>
      <c r="S364" s="250">
        <v>0</v>
      </c>
      <c r="T364" s="210"/>
      <c r="U364" s="250">
        <v>4</v>
      </c>
      <c r="V364" s="249">
        <v>4</v>
      </c>
      <c r="W364" s="250">
        <v>0</v>
      </c>
      <c r="X364" s="210">
        <v>4</v>
      </c>
      <c r="Y364" s="250">
        <v>0</v>
      </c>
      <c r="Z364" s="210"/>
      <c r="AA364" s="250">
        <v>0</v>
      </c>
      <c r="AB364" s="214">
        <v>920</v>
      </c>
    </row>
    <row r="365" spans="1:28" ht="15.75" customHeight="1" x14ac:dyDescent="0.2">
      <c r="A365" s="252">
        <v>24801</v>
      </c>
      <c r="B365" s="210"/>
      <c r="C365" s="254" t="s">
        <v>374</v>
      </c>
      <c r="D365" s="210"/>
      <c r="E365" s="252">
        <v>40</v>
      </c>
      <c r="F365" s="214">
        <v>25</v>
      </c>
      <c r="G365" s="214">
        <v>1000</v>
      </c>
      <c r="H365" s="210"/>
      <c r="I365" s="210"/>
      <c r="J365" s="171">
        <v>0</v>
      </c>
      <c r="K365" s="171">
        <f t="shared" si="28"/>
        <v>0</v>
      </c>
      <c r="L365" s="210">
        <v>20</v>
      </c>
      <c r="M365" s="250">
        <v>0</v>
      </c>
      <c r="N365" s="210"/>
      <c r="O365" s="250">
        <v>0</v>
      </c>
      <c r="P365" s="249"/>
      <c r="Q365" s="250">
        <v>0</v>
      </c>
      <c r="R365" s="210">
        <v>0</v>
      </c>
      <c r="S365" s="250">
        <v>0</v>
      </c>
      <c r="T365" s="210"/>
      <c r="U365" s="250">
        <v>20</v>
      </c>
      <c r="V365" s="249">
        <v>20</v>
      </c>
      <c r="W365" s="250">
        <v>0</v>
      </c>
      <c r="X365" s="210">
        <v>20</v>
      </c>
      <c r="Y365" s="250">
        <v>0</v>
      </c>
      <c r="Z365" s="210"/>
      <c r="AA365" s="250">
        <v>0</v>
      </c>
      <c r="AB365" s="214">
        <v>1000</v>
      </c>
    </row>
    <row r="366" spans="1:28" ht="15.75" customHeight="1" x14ac:dyDescent="0.2">
      <c r="A366" s="252">
        <v>24801</v>
      </c>
      <c r="B366" s="210"/>
      <c r="C366" s="254" t="s">
        <v>823</v>
      </c>
      <c r="D366" s="210"/>
      <c r="E366" s="252">
        <v>1</v>
      </c>
      <c r="F366" s="214">
        <v>70000</v>
      </c>
      <c r="G366" s="214">
        <v>70000</v>
      </c>
      <c r="H366" s="212">
        <f t="shared" ref="H366:K366" si="29">SUM(H329:H365)</f>
        <v>0</v>
      </c>
      <c r="I366" s="212">
        <f t="shared" si="29"/>
        <v>22993.5</v>
      </c>
      <c r="J366" s="212">
        <f t="shared" si="29"/>
        <v>206</v>
      </c>
      <c r="K366" s="212">
        <f t="shared" si="29"/>
        <v>18498.25</v>
      </c>
      <c r="L366" s="210">
        <v>1</v>
      </c>
      <c r="M366" s="250">
        <v>0</v>
      </c>
      <c r="N366" s="210"/>
      <c r="O366" s="250">
        <v>0</v>
      </c>
      <c r="P366" s="249"/>
      <c r="Q366" s="250">
        <v>0</v>
      </c>
      <c r="R366" s="210">
        <v>0</v>
      </c>
      <c r="S366" s="250">
        <v>0</v>
      </c>
      <c r="T366" s="210"/>
      <c r="U366" s="250">
        <v>0</v>
      </c>
      <c r="V366" s="249">
        <v>0</v>
      </c>
      <c r="W366" s="250">
        <v>0</v>
      </c>
      <c r="X366" s="210">
        <v>0</v>
      </c>
      <c r="Y366" s="250">
        <v>0</v>
      </c>
      <c r="Z366" s="210"/>
      <c r="AA366" s="250">
        <v>0</v>
      </c>
      <c r="AB366" s="214">
        <v>70000</v>
      </c>
    </row>
    <row r="367" spans="1:28" ht="15.75" customHeight="1" x14ac:dyDescent="0.2">
      <c r="A367" s="252">
        <v>24801</v>
      </c>
      <c r="B367" s="210"/>
      <c r="C367" s="254" t="s">
        <v>959</v>
      </c>
      <c r="D367" s="210"/>
      <c r="E367" s="252">
        <v>12</v>
      </c>
      <c r="F367" s="214">
        <v>1000</v>
      </c>
      <c r="G367" s="214">
        <v>12000</v>
      </c>
      <c r="H367" s="210"/>
      <c r="I367" s="210"/>
      <c r="J367" s="171">
        <v>0</v>
      </c>
      <c r="K367" s="171">
        <f t="shared" si="28"/>
        <v>0</v>
      </c>
      <c r="L367" s="210">
        <v>3</v>
      </c>
      <c r="M367" s="250">
        <v>1</v>
      </c>
      <c r="N367" s="210"/>
      <c r="O367" s="250">
        <v>1</v>
      </c>
      <c r="P367" s="249"/>
      <c r="Q367" s="250">
        <v>3</v>
      </c>
      <c r="R367" s="210">
        <v>3</v>
      </c>
      <c r="S367" s="250">
        <v>1</v>
      </c>
      <c r="T367" s="210"/>
      <c r="U367" s="250">
        <v>1</v>
      </c>
      <c r="V367" s="249">
        <v>3</v>
      </c>
      <c r="W367" s="250">
        <v>1</v>
      </c>
      <c r="X367" s="210">
        <v>3</v>
      </c>
      <c r="Y367" s="250">
        <v>1</v>
      </c>
      <c r="Z367" s="210"/>
      <c r="AA367" s="250">
        <v>3</v>
      </c>
      <c r="AB367" s="214">
        <v>12000</v>
      </c>
    </row>
    <row r="368" spans="1:28" ht="15.75" customHeight="1" x14ac:dyDescent="0.2">
      <c r="A368" s="252">
        <v>24801</v>
      </c>
      <c r="B368" s="210"/>
      <c r="C368" s="254" t="s">
        <v>960</v>
      </c>
      <c r="D368" s="210"/>
      <c r="E368" s="252">
        <v>4</v>
      </c>
      <c r="F368" s="214">
        <v>704</v>
      </c>
      <c r="G368" s="214">
        <v>2816</v>
      </c>
      <c r="H368" s="210"/>
      <c r="I368" s="210"/>
      <c r="J368" s="171">
        <v>0</v>
      </c>
      <c r="K368" s="171">
        <f t="shared" ref="K368" si="30">SUM(H368:J368)</f>
        <v>0</v>
      </c>
      <c r="L368" s="210">
        <v>4</v>
      </c>
      <c r="M368" s="250">
        <v>0</v>
      </c>
      <c r="N368" s="210"/>
      <c r="O368" s="250">
        <v>0</v>
      </c>
      <c r="P368" s="249"/>
      <c r="Q368" s="250">
        <v>0</v>
      </c>
      <c r="R368" s="210">
        <v>0</v>
      </c>
      <c r="S368" s="250">
        <v>0</v>
      </c>
      <c r="T368" s="210"/>
      <c r="U368" s="250">
        <v>0</v>
      </c>
      <c r="V368" s="249">
        <v>0</v>
      </c>
      <c r="W368" s="250">
        <v>0</v>
      </c>
      <c r="X368" s="210">
        <v>0</v>
      </c>
      <c r="Y368" s="250">
        <v>0</v>
      </c>
      <c r="Z368" s="210"/>
      <c r="AA368" s="250">
        <v>0</v>
      </c>
      <c r="AB368" s="214">
        <v>2816</v>
      </c>
    </row>
    <row r="369" spans="1:28" ht="15.75" customHeight="1" x14ac:dyDescent="0.2">
      <c r="A369" s="252">
        <v>24801</v>
      </c>
      <c r="B369" s="210"/>
      <c r="C369" s="254" t="s">
        <v>825</v>
      </c>
      <c r="D369" s="210"/>
      <c r="E369" s="252">
        <v>6</v>
      </c>
      <c r="F369" s="214">
        <v>700</v>
      </c>
      <c r="G369" s="214">
        <v>4200</v>
      </c>
      <c r="H369" s="210"/>
      <c r="I369" s="210"/>
      <c r="L369" s="210">
        <v>6</v>
      </c>
      <c r="M369" s="250">
        <v>0</v>
      </c>
      <c r="N369" s="210"/>
      <c r="O369" s="250">
        <v>0</v>
      </c>
      <c r="P369" s="249"/>
      <c r="Q369" s="250">
        <v>0</v>
      </c>
      <c r="R369" s="210">
        <v>0</v>
      </c>
      <c r="S369" s="250">
        <v>0</v>
      </c>
      <c r="T369" s="210"/>
      <c r="U369" s="250">
        <v>0</v>
      </c>
      <c r="V369" s="249">
        <v>0</v>
      </c>
      <c r="W369" s="250">
        <v>0</v>
      </c>
      <c r="X369" s="210">
        <v>0</v>
      </c>
      <c r="Y369" s="250">
        <v>0</v>
      </c>
      <c r="Z369" s="210"/>
      <c r="AA369" s="250">
        <v>0</v>
      </c>
      <c r="AB369" s="214">
        <v>4200</v>
      </c>
    </row>
    <row r="370" spans="1:28" ht="15.75" customHeight="1" x14ac:dyDescent="0.2">
      <c r="A370" s="252">
        <v>24801</v>
      </c>
      <c r="B370" s="210"/>
      <c r="C370" s="254" t="s">
        <v>648</v>
      </c>
      <c r="D370" s="210"/>
      <c r="E370" s="252">
        <v>4</v>
      </c>
      <c r="F370" s="214">
        <v>900</v>
      </c>
      <c r="G370" s="214">
        <v>3600</v>
      </c>
      <c r="H370" s="210"/>
      <c r="I370" s="210"/>
      <c r="J370" s="170">
        <f>SUM(J368:J369)</f>
        <v>0</v>
      </c>
      <c r="K370" s="170">
        <f>SUM(H370:J370)</f>
        <v>0</v>
      </c>
      <c r="L370" s="210">
        <v>4</v>
      </c>
      <c r="M370" s="250">
        <v>0</v>
      </c>
      <c r="N370" s="210"/>
      <c r="O370" s="250">
        <v>0</v>
      </c>
      <c r="P370" s="249"/>
      <c r="Q370" s="250">
        <v>0</v>
      </c>
      <c r="R370" s="210">
        <v>0</v>
      </c>
      <c r="S370" s="250">
        <v>0</v>
      </c>
      <c r="T370" s="210"/>
      <c r="U370" s="250">
        <v>0</v>
      </c>
      <c r="V370" s="249">
        <v>0</v>
      </c>
      <c r="W370" s="250">
        <v>0</v>
      </c>
      <c r="X370" s="210">
        <v>0</v>
      </c>
      <c r="Y370" s="250">
        <v>0</v>
      </c>
      <c r="Z370" s="210"/>
      <c r="AA370" s="250">
        <v>0</v>
      </c>
      <c r="AB370" s="214">
        <v>3600</v>
      </c>
    </row>
    <row r="371" spans="1:28" ht="15.75" customHeight="1" x14ac:dyDescent="0.2">
      <c r="A371" s="210"/>
      <c r="B371" s="210"/>
      <c r="C371" s="210"/>
      <c r="D371" s="210"/>
      <c r="E371" s="210"/>
      <c r="F371" s="210"/>
      <c r="G371" s="210"/>
      <c r="H371" s="210"/>
      <c r="I371" s="211">
        <v>625</v>
      </c>
      <c r="L371" s="210"/>
      <c r="M371" s="210"/>
      <c r="N371" s="210"/>
      <c r="O371" s="210"/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  <c r="AA371" s="210"/>
      <c r="AB371" s="210"/>
    </row>
    <row r="372" spans="1:28" ht="15.75" customHeight="1" x14ac:dyDescent="0.2">
      <c r="A372" s="255" t="s">
        <v>961</v>
      </c>
      <c r="B372" s="210"/>
      <c r="C372" s="215"/>
      <c r="D372" s="210"/>
      <c r="E372" s="215"/>
      <c r="F372" s="215"/>
      <c r="G372" s="215">
        <f>SUM(G353:G371)</f>
        <v>172816</v>
      </c>
      <c r="H372" s="210"/>
      <c r="I372" s="211">
        <v>62.5</v>
      </c>
      <c r="L372" s="215">
        <v>586</v>
      </c>
      <c r="M372" s="215">
        <v>503</v>
      </c>
      <c r="N372" s="215">
        <v>0</v>
      </c>
      <c r="O372" s="215">
        <v>3</v>
      </c>
      <c r="P372" s="215">
        <v>0</v>
      </c>
      <c r="Q372" s="215">
        <v>1009</v>
      </c>
      <c r="R372" s="215">
        <v>1009</v>
      </c>
      <c r="S372" s="215">
        <v>3</v>
      </c>
      <c r="T372" s="215">
        <v>0</v>
      </c>
      <c r="U372" s="215">
        <v>536</v>
      </c>
      <c r="V372" s="215">
        <v>542</v>
      </c>
      <c r="W372" s="215">
        <v>3</v>
      </c>
      <c r="X372" s="215">
        <v>542</v>
      </c>
      <c r="Y372" s="215">
        <v>3</v>
      </c>
      <c r="Z372" s="215">
        <v>0</v>
      </c>
      <c r="AA372" s="215">
        <v>509</v>
      </c>
      <c r="AB372" s="215">
        <f>SUM(AB353:AB371)</f>
        <v>172816</v>
      </c>
    </row>
    <row r="373" spans="1:28" ht="15.75" customHeight="1" x14ac:dyDescent="0.2">
      <c r="A373" s="210"/>
      <c r="B373" s="210"/>
      <c r="C373" s="210"/>
      <c r="D373" s="210"/>
      <c r="E373" s="210"/>
      <c r="F373" s="210"/>
      <c r="G373" s="210"/>
      <c r="H373" s="210"/>
      <c r="I373" s="211">
        <v>5250</v>
      </c>
      <c r="J373" s="171">
        <v>0</v>
      </c>
      <c r="K373" s="171">
        <f>SUM(H373:J373)</f>
        <v>5250</v>
      </c>
      <c r="L373" s="210"/>
      <c r="M373" s="210"/>
      <c r="N373" s="210"/>
      <c r="O373" s="210"/>
      <c r="P373" s="210"/>
      <c r="Q373" s="210"/>
      <c r="R373" s="210"/>
      <c r="S373" s="210"/>
      <c r="T373" s="210"/>
      <c r="U373" s="210"/>
      <c r="V373" s="210"/>
      <c r="W373" s="210"/>
      <c r="X373" s="210"/>
      <c r="Y373" s="210"/>
      <c r="Z373" s="210"/>
      <c r="AA373" s="210"/>
      <c r="AB373" s="210"/>
    </row>
    <row r="374" spans="1:28" ht="15.75" customHeight="1" x14ac:dyDescent="0.2">
      <c r="A374" s="255" t="s">
        <v>375</v>
      </c>
      <c r="B374" s="210"/>
      <c r="C374" s="210"/>
      <c r="D374" s="210"/>
      <c r="E374" s="210"/>
      <c r="F374" s="210"/>
      <c r="G374" s="210"/>
      <c r="H374" s="210"/>
      <c r="I374" s="211">
        <v>800</v>
      </c>
      <c r="J374" s="171">
        <v>0</v>
      </c>
      <c r="K374" s="171">
        <f>SUM(H374:J374)</f>
        <v>800</v>
      </c>
      <c r="L374" s="210"/>
      <c r="M374" s="210"/>
      <c r="N374" s="210"/>
      <c r="O374" s="210"/>
      <c r="P374" s="210"/>
      <c r="Q374" s="210"/>
      <c r="R374" s="210"/>
      <c r="S374" s="210"/>
      <c r="T374" s="210"/>
      <c r="U374" s="210"/>
      <c r="V374" s="210"/>
      <c r="W374" s="210"/>
      <c r="X374" s="210"/>
      <c r="Y374" s="210"/>
      <c r="Z374" s="210"/>
      <c r="AA374" s="210"/>
      <c r="AB374" s="210"/>
    </row>
    <row r="375" spans="1:28" ht="15.75" customHeight="1" x14ac:dyDescent="0.2">
      <c r="A375" s="252">
        <v>25101</v>
      </c>
      <c r="B375" s="210"/>
      <c r="C375" s="254" t="s">
        <v>379</v>
      </c>
      <c r="D375" s="210"/>
      <c r="E375" s="252">
        <v>20</v>
      </c>
      <c r="F375" s="214">
        <v>276</v>
      </c>
      <c r="G375" s="214">
        <v>5520</v>
      </c>
      <c r="H375" s="210"/>
      <c r="I375" s="211">
        <v>2500</v>
      </c>
      <c r="L375" s="210">
        <v>10</v>
      </c>
      <c r="M375" s="250">
        <v>0</v>
      </c>
      <c r="N375" s="210"/>
      <c r="O375" s="250">
        <v>0</v>
      </c>
      <c r="P375" s="249"/>
      <c r="Q375" s="250">
        <v>0</v>
      </c>
      <c r="R375" s="210">
        <v>0</v>
      </c>
      <c r="S375" s="250">
        <v>0</v>
      </c>
      <c r="T375" s="210"/>
      <c r="U375" s="250">
        <v>10</v>
      </c>
      <c r="V375" s="249">
        <v>10</v>
      </c>
      <c r="W375" s="250">
        <v>0</v>
      </c>
      <c r="X375" s="210">
        <v>10</v>
      </c>
      <c r="Y375" s="250">
        <v>0</v>
      </c>
      <c r="Z375" s="210"/>
      <c r="AA375" s="250">
        <v>0</v>
      </c>
      <c r="AB375" s="214">
        <v>5520</v>
      </c>
    </row>
    <row r="376" spans="1:28" ht="15.75" customHeight="1" x14ac:dyDescent="0.2">
      <c r="A376" s="252">
        <v>25101</v>
      </c>
      <c r="B376" s="210"/>
      <c r="C376" s="254" t="s">
        <v>388</v>
      </c>
      <c r="D376" s="210"/>
      <c r="E376" s="252">
        <v>12</v>
      </c>
      <c r="F376" s="214">
        <v>68</v>
      </c>
      <c r="G376" s="214">
        <v>816</v>
      </c>
      <c r="H376" s="210"/>
      <c r="I376" s="211">
        <v>1875</v>
      </c>
      <c r="J376" s="170">
        <f>SUM(J373:J375)</f>
        <v>0</v>
      </c>
      <c r="K376" s="170">
        <f>SUM(H376:J376)</f>
        <v>1875</v>
      </c>
      <c r="L376" s="210">
        <v>6</v>
      </c>
      <c r="M376" s="250">
        <v>0</v>
      </c>
      <c r="N376" s="210"/>
      <c r="O376" s="250">
        <v>0</v>
      </c>
      <c r="P376" s="249"/>
      <c r="Q376" s="250">
        <v>0</v>
      </c>
      <c r="R376" s="210">
        <v>0</v>
      </c>
      <c r="S376" s="250">
        <v>0</v>
      </c>
      <c r="T376" s="210"/>
      <c r="U376" s="250">
        <v>6</v>
      </c>
      <c r="V376" s="249">
        <v>6</v>
      </c>
      <c r="W376" s="250">
        <v>0</v>
      </c>
      <c r="X376" s="210">
        <v>6</v>
      </c>
      <c r="Y376" s="250">
        <v>0</v>
      </c>
      <c r="Z376" s="210"/>
      <c r="AA376" s="250">
        <v>0</v>
      </c>
      <c r="AB376" s="214">
        <v>816</v>
      </c>
    </row>
    <row r="377" spans="1:28" ht="15.75" customHeight="1" x14ac:dyDescent="0.2">
      <c r="A377" s="210"/>
      <c r="B377" s="210"/>
      <c r="C377" s="210"/>
      <c r="D377" s="210"/>
      <c r="E377" s="210"/>
      <c r="F377" s="210"/>
      <c r="G377" s="210"/>
      <c r="H377" s="210"/>
      <c r="I377" s="211">
        <v>1000</v>
      </c>
      <c r="L377" s="210"/>
      <c r="M377" s="210"/>
      <c r="N377" s="210"/>
      <c r="O377" s="210"/>
      <c r="P377" s="210"/>
      <c r="Q377" s="210"/>
      <c r="R377" s="210"/>
      <c r="S377" s="210"/>
      <c r="T377" s="210"/>
      <c r="U377" s="210"/>
      <c r="V377" s="210"/>
      <c r="W377" s="210"/>
      <c r="X377" s="210"/>
      <c r="Y377" s="210"/>
      <c r="Z377" s="210"/>
      <c r="AA377" s="210"/>
      <c r="AB377" s="210"/>
    </row>
    <row r="378" spans="1:28" ht="15.75" customHeight="1" x14ac:dyDescent="0.2">
      <c r="A378" s="255" t="s">
        <v>375</v>
      </c>
      <c r="B378" s="210"/>
      <c r="C378" s="215"/>
      <c r="D378" s="210"/>
      <c r="E378" s="215"/>
      <c r="F378" s="215"/>
      <c r="G378" s="215">
        <f>SUM(G375:G377)</f>
        <v>6336</v>
      </c>
      <c r="H378" s="210"/>
      <c r="I378" s="211">
        <v>1000</v>
      </c>
      <c r="L378" s="215">
        <v>16</v>
      </c>
      <c r="M378" s="215">
        <v>0</v>
      </c>
      <c r="N378" s="215">
        <v>0</v>
      </c>
      <c r="O378" s="215">
        <v>0</v>
      </c>
      <c r="P378" s="215">
        <v>0</v>
      </c>
      <c r="Q378" s="215">
        <v>0</v>
      </c>
      <c r="R378" s="215">
        <v>0</v>
      </c>
      <c r="S378" s="215">
        <v>0</v>
      </c>
      <c r="T378" s="215">
        <v>0</v>
      </c>
      <c r="U378" s="215">
        <v>16</v>
      </c>
      <c r="V378" s="215">
        <v>16</v>
      </c>
      <c r="W378" s="215">
        <v>0</v>
      </c>
      <c r="X378" s="215">
        <v>16</v>
      </c>
      <c r="Y378" s="215">
        <v>0</v>
      </c>
      <c r="Z378" s="215">
        <v>0</v>
      </c>
      <c r="AA378" s="215">
        <v>0</v>
      </c>
      <c r="AB378" s="215">
        <f>SUM(AB375:AB377)</f>
        <v>6336</v>
      </c>
    </row>
    <row r="379" spans="1:28" ht="15.75" customHeight="1" x14ac:dyDescent="0.2">
      <c r="A379" s="210"/>
      <c r="B379" s="210"/>
      <c r="C379" s="210"/>
      <c r="D379" s="210"/>
      <c r="E379" s="210"/>
      <c r="F379" s="210"/>
      <c r="G379" s="210"/>
      <c r="H379" s="210"/>
      <c r="I379" s="211">
        <v>625</v>
      </c>
      <c r="J379" s="171">
        <v>0</v>
      </c>
      <c r="K379" s="171">
        <f t="shared" ref="K379:K393" si="31">SUM(H379:J379)</f>
        <v>625</v>
      </c>
      <c r="L379" s="210"/>
      <c r="M379" s="210"/>
      <c r="N379" s="210"/>
      <c r="O379" s="210"/>
      <c r="P379" s="210"/>
      <c r="Q379" s="210"/>
      <c r="R379" s="210"/>
      <c r="S379" s="210"/>
      <c r="T379" s="210"/>
      <c r="U379" s="210"/>
      <c r="V379" s="210"/>
      <c r="W379" s="210"/>
      <c r="X379" s="210"/>
      <c r="Y379" s="210"/>
      <c r="Z379" s="210"/>
      <c r="AA379" s="210"/>
      <c r="AB379" s="210"/>
    </row>
    <row r="380" spans="1:28" ht="15.75" customHeight="1" x14ac:dyDescent="0.2">
      <c r="A380" s="255" t="s">
        <v>410</v>
      </c>
      <c r="B380" s="210"/>
      <c r="C380" s="210"/>
      <c r="D380" s="210"/>
      <c r="E380" s="210"/>
      <c r="F380" s="210"/>
      <c r="G380" s="210"/>
      <c r="H380" s="210"/>
      <c r="I380" s="211">
        <v>625</v>
      </c>
      <c r="J380" s="171">
        <v>0</v>
      </c>
      <c r="K380" s="171">
        <f t="shared" si="31"/>
        <v>625</v>
      </c>
      <c r="L380" s="210"/>
      <c r="M380" s="210"/>
      <c r="N380" s="210"/>
      <c r="O380" s="210"/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  <c r="AA380" s="210"/>
      <c r="AB380" s="210"/>
    </row>
    <row r="381" spans="1:28" ht="15.75" customHeight="1" x14ac:dyDescent="0.2">
      <c r="A381" s="252">
        <v>25201</v>
      </c>
      <c r="B381" s="210"/>
      <c r="C381" s="254" t="s">
        <v>411</v>
      </c>
      <c r="D381" s="210"/>
      <c r="E381" s="252">
        <v>4</v>
      </c>
      <c r="F381" s="214">
        <v>50.35</v>
      </c>
      <c r="G381" s="214">
        <v>201.4</v>
      </c>
      <c r="H381" s="210"/>
      <c r="I381" s="211">
        <v>2250</v>
      </c>
      <c r="J381" s="171">
        <v>0</v>
      </c>
      <c r="K381" s="171">
        <f t="shared" si="31"/>
        <v>2250</v>
      </c>
      <c r="L381" s="210">
        <v>1</v>
      </c>
      <c r="M381" s="250">
        <v>1</v>
      </c>
      <c r="N381" s="210"/>
      <c r="O381" s="250">
        <v>0</v>
      </c>
      <c r="P381" s="249"/>
      <c r="Q381" s="250">
        <v>1</v>
      </c>
      <c r="R381" s="210">
        <v>1</v>
      </c>
      <c r="S381" s="250">
        <v>0</v>
      </c>
      <c r="T381" s="210"/>
      <c r="U381" s="250">
        <v>1</v>
      </c>
      <c r="V381" s="249">
        <v>1</v>
      </c>
      <c r="W381" s="250">
        <v>0</v>
      </c>
      <c r="X381" s="210">
        <v>1</v>
      </c>
      <c r="Y381" s="250">
        <v>0</v>
      </c>
      <c r="Z381" s="210"/>
      <c r="AA381" s="250">
        <v>1</v>
      </c>
      <c r="AB381" s="214">
        <v>201.4</v>
      </c>
    </row>
    <row r="382" spans="1:28" ht="15.75" customHeight="1" x14ac:dyDescent="0.2">
      <c r="A382" s="252">
        <v>25201</v>
      </c>
      <c r="B382" s="210"/>
      <c r="C382" s="254" t="s">
        <v>645</v>
      </c>
      <c r="D382" s="210"/>
      <c r="E382" s="252">
        <v>8</v>
      </c>
      <c r="F382" s="214">
        <v>30</v>
      </c>
      <c r="G382" s="214">
        <v>240</v>
      </c>
      <c r="H382" s="210"/>
      <c r="I382" s="210"/>
      <c r="J382" s="171">
        <v>0</v>
      </c>
      <c r="K382" s="171">
        <f t="shared" si="31"/>
        <v>0</v>
      </c>
      <c r="L382" s="210">
        <v>0</v>
      </c>
      <c r="M382" s="250">
        <v>0</v>
      </c>
      <c r="N382" s="210"/>
      <c r="O382" s="250">
        <v>0</v>
      </c>
      <c r="P382" s="249"/>
      <c r="Q382" s="250">
        <v>0</v>
      </c>
      <c r="R382" s="210">
        <v>0</v>
      </c>
      <c r="S382" s="250">
        <v>0</v>
      </c>
      <c r="T382" s="210"/>
      <c r="U382" s="250">
        <v>8</v>
      </c>
      <c r="V382" s="249">
        <v>8</v>
      </c>
      <c r="W382" s="250">
        <v>0</v>
      </c>
      <c r="X382" s="210">
        <v>8</v>
      </c>
      <c r="Y382" s="250">
        <v>0</v>
      </c>
      <c r="Z382" s="210"/>
      <c r="AA382" s="250">
        <v>0</v>
      </c>
      <c r="AB382" s="214">
        <v>240</v>
      </c>
    </row>
    <row r="383" spans="1:28" ht="15.75" customHeight="1" x14ac:dyDescent="0.2">
      <c r="A383" s="252">
        <v>25201</v>
      </c>
      <c r="B383" s="210"/>
      <c r="C383" s="254" t="s">
        <v>644</v>
      </c>
      <c r="D383" s="210"/>
      <c r="E383" s="252">
        <v>8</v>
      </c>
      <c r="F383" s="214">
        <v>75</v>
      </c>
      <c r="G383" s="214">
        <v>600</v>
      </c>
      <c r="H383" s="212">
        <f t="shared" ref="H383:K383" si="32">SUM(H371:H382)</f>
        <v>0</v>
      </c>
      <c r="I383" s="212">
        <f t="shared" si="32"/>
        <v>16612.5</v>
      </c>
      <c r="J383" s="212">
        <f t="shared" si="32"/>
        <v>0</v>
      </c>
      <c r="K383" s="212">
        <f t="shared" si="32"/>
        <v>11425</v>
      </c>
      <c r="L383" s="210">
        <v>0</v>
      </c>
      <c r="M383" s="250">
        <v>0</v>
      </c>
      <c r="N383" s="210"/>
      <c r="O383" s="250">
        <v>0</v>
      </c>
      <c r="P383" s="249"/>
      <c r="Q383" s="250">
        <v>0</v>
      </c>
      <c r="R383" s="210">
        <v>0</v>
      </c>
      <c r="S383" s="250">
        <v>0</v>
      </c>
      <c r="T383" s="210"/>
      <c r="U383" s="250">
        <v>8</v>
      </c>
      <c r="V383" s="249">
        <v>8</v>
      </c>
      <c r="W383" s="250">
        <v>0</v>
      </c>
      <c r="X383" s="210">
        <v>8</v>
      </c>
      <c r="Y383" s="250">
        <v>0</v>
      </c>
      <c r="Z383" s="210"/>
      <c r="AA383" s="250">
        <v>0</v>
      </c>
      <c r="AB383" s="214">
        <v>600</v>
      </c>
    </row>
    <row r="384" spans="1:28" ht="15.75" customHeight="1" x14ac:dyDescent="0.2">
      <c r="A384" s="252">
        <v>25201</v>
      </c>
      <c r="B384" s="210"/>
      <c r="C384" s="254" t="s">
        <v>643</v>
      </c>
      <c r="D384" s="210"/>
      <c r="E384" s="252">
        <v>30</v>
      </c>
      <c r="F384" s="214">
        <v>44</v>
      </c>
      <c r="G384" s="214">
        <v>1320</v>
      </c>
      <c r="H384" s="210"/>
      <c r="I384" s="210"/>
      <c r="J384" s="171">
        <v>3</v>
      </c>
      <c r="K384" s="171">
        <f t="shared" si="31"/>
        <v>3</v>
      </c>
      <c r="L384" s="210">
        <v>0</v>
      </c>
      <c r="M384" s="250">
        <v>0</v>
      </c>
      <c r="N384" s="210"/>
      <c r="O384" s="250">
        <v>0</v>
      </c>
      <c r="P384" s="249"/>
      <c r="Q384" s="250">
        <v>0</v>
      </c>
      <c r="R384" s="210">
        <v>0</v>
      </c>
      <c r="S384" s="250">
        <v>0</v>
      </c>
      <c r="T384" s="210"/>
      <c r="U384" s="250">
        <v>30</v>
      </c>
      <c r="V384" s="249">
        <v>30</v>
      </c>
      <c r="W384" s="250">
        <v>0</v>
      </c>
      <c r="X384" s="210">
        <v>30</v>
      </c>
      <c r="Y384" s="250">
        <v>0</v>
      </c>
      <c r="Z384" s="210"/>
      <c r="AA384" s="250">
        <v>0</v>
      </c>
      <c r="AB384" s="214">
        <v>1320</v>
      </c>
    </row>
    <row r="385" spans="1:28" ht="15.75" customHeight="1" x14ac:dyDescent="0.2">
      <c r="A385" s="252">
        <v>25201</v>
      </c>
      <c r="B385" s="210"/>
      <c r="C385" s="254" t="s">
        <v>642</v>
      </c>
      <c r="D385" s="210"/>
      <c r="E385" s="252">
        <v>2</v>
      </c>
      <c r="F385" s="214">
        <v>51</v>
      </c>
      <c r="G385" s="214">
        <v>102</v>
      </c>
      <c r="H385" s="210"/>
      <c r="I385" s="210"/>
      <c r="J385" s="171">
        <v>10</v>
      </c>
      <c r="K385" s="171">
        <f t="shared" si="31"/>
        <v>10</v>
      </c>
      <c r="L385" s="210">
        <v>0</v>
      </c>
      <c r="M385" s="250">
        <v>0</v>
      </c>
      <c r="N385" s="210"/>
      <c r="O385" s="250">
        <v>0</v>
      </c>
      <c r="P385" s="249"/>
      <c r="Q385" s="250">
        <v>0</v>
      </c>
      <c r="R385" s="210">
        <v>0</v>
      </c>
      <c r="S385" s="250">
        <v>0</v>
      </c>
      <c r="T385" s="210"/>
      <c r="U385" s="250">
        <v>2</v>
      </c>
      <c r="V385" s="249">
        <v>2</v>
      </c>
      <c r="W385" s="250">
        <v>0</v>
      </c>
      <c r="X385" s="210">
        <v>2</v>
      </c>
      <c r="Y385" s="250">
        <v>0</v>
      </c>
      <c r="Z385" s="210"/>
      <c r="AA385" s="250">
        <v>0</v>
      </c>
      <c r="AB385" s="214">
        <v>102</v>
      </c>
    </row>
    <row r="386" spans="1:28" ht="15.75" customHeight="1" x14ac:dyDescent="0.2">
      <c r="A386" s="252">
        <v>25201</v>
      </c>
      <c r="B386" s="210"/>
      <c r="C386" s="254" t="s">
        <v>412</v>
      </c>
      <c r="D386" s="210"/>
      <c r="E386" s="252">
        <v>12</v>
      </c>
      <c r="F386" s="214">
        <v>115</v>
      </c>
      <c r="G386" s="214">
        <v>1380</v>
      </c>
      <c r="H386" s="210"/>
      <c r="I386" s="211">
        <v>1400</v>
      </c>
      <c r="J386" s="171">
        <v>0</v>
      </c>
      <c r="K386" s="171">
        <f t="shared" si="31"/>
        <v>1400</v>
      </c>
      <c r="L386" s="210">
        <v>5</v>
      </c>
      <c r="M386" s="250">
        <v>0</v>
      </c>
      <c r="N386" s="210"/>
      <c r="O386" s="250">
        <v>0</v>
      </c>
      <c r="P386" s="249"/>
      <c r="Q386" s="250">
        <v>0</v>
      </c>
      <c r="R386" s="210">
        <v>0</v>
      </c>
      <c r="S386" s="250">
        <v>0</v>
      </c>
      <c r="T386" s="210"/>
      <c r="U386" s="250">
        <v>7</v>
      </c>
      <c r="V386" s="249">
        <v>7</v>
      </c>
      <c r="W386" s="250">
        <v>0</v>
      </c>
      <c r="X386" s="210">
        <v>7</v>
      </c>
      <c r="Y386" s="250">
        <v>0</v>
      </c>
      <c r="Z386" s="210"/>
      <c r="AA386" s="250">
        <v>0</v>
      </c>
      <c r="AB386" s="214">
        <v>1380</v>
      </c>
    </row>
    <row r="387" spans="1:28" ht="15.75" customHeight="1" x14ac:dyDescent="0.2">
      <c r="A387" s="252">
        <v>25201</v>
      </c>
      <c r="B387" s="210"/>
      <c r="C387" s="254" t="s">
        <v>641</v>
      </c>
      <c r="D387" s="210"/>
      <c r="E387" s="252">
        <v>26</v>
      </c>
      <c r="F387" s="214">
        <v>130</v>
      </c>
      <c r="G387" s="214">
        <v>3380</v>
      </c>
      <c r="H387" s="210"/>
      <c r="I387" s="211">
        <v>500</v>
      </c>
      <c r="J387" s="171">
        <v>0</v>
      </c>
      <c r="K387" s="171">
        <f t="shared" si="31"/>
        <v>500</v>
      </c>
      <c r="L387" s="210">
        <v>0</v>
      </c>
      <c r="M387" s="250">
        <v>0</v>
      </c>
      <c r="N387" s="210"/>
      <c r="O387" s="250">
        <v>0</v>
      </c>
      <c r="P387" s="249"/>
      <c r="Q387" s="250">
        <v>0</v>
      </c>
      <c r="R387" s="210">
        <v>0</v>
      </c>
      <c r="S387" s="250">
        <v>0</v>
      </c>
      <c r="T387" s="210"/>
      <c r="U387" s="250">
        <v>26</v>
      </c>
      <c r="V387" s="249">
        <v>26</v>
      </c>
      <c r="W387" s="250">
        <v>0</v>
      </c>
      <c r="X387" s="210">
        <v>26</v>
      </c>
      <c r="Y387" s="250">
        <v>0</v>
      </c>
      <c r="Z387" s="210"/>
      <c r="AA387" s="250">
        <v>0</v>
      </c>
      <c r="AB387" s="214">
        <v>3380</v>
      </c>
    </row>
    <row r="388" spans="1:28" ht="15.75" customHeight="1" x14ac:dyDescent="0.2">
      <c r="A388" s="252">
        <v>25201</v>
      </c>
      <c r="B388" s="210"/>
      <c r="C388" s="254" t="s">
        <v>640</v>
      </c>
      <c r="D388" s="210"/>
      <c r="E388" s="252">
        <v>14</v>
      </c>
      <c r="F388" s="214">
        <v>110.5</v>
      </c>
      <c r="G388" s="214">
        <v>1547</v>
      </c>
      <c r="H388" s="210"/>
      <c r="I388" s="211">
        <v>500</v>
      </c>
      <c r="J388" s="171">
        <v>3</v>
      </c>
      <c r="K388" s="171">
        <f t="shared" si="31"/>
        <v>503</v>
      </c>
      <c r="L388" s="210">
        <v>0</v>
      </c>
      <c r="M388" s="250">
        <v>0</v>
      </c>
      <c r="N388" s="210"/>
      <c r="O388" s="250">
        <v>0</v>
      </c>
      <c r="P388" s="249"/>
      <c r="Q388" s="250">
        <v>0</v>
      </c>
      <c r="R388" s="210">
        <v>0</v>
      </c>
      <c r="S388" s="250">
        <v>0</v>
      </c>
      <c r="T388" s="210"/>
      <c r="U388" s="250">
        <v>14</v>
      </c>
      <c r="V388" s="249">
        <v>14</v>
      </c>
      <c r="W388" s="250">
        <v>0</v>
      </c>
      <c r="X388" s="210">
        <v>14</v>
      </c>
      <c r="Y388" s="250">
        <v>0</v>
      </c>
      <c r="Z388" s="210"/>
      <c r="AA388" s="250">
        <v>0</v>
      </c>
      <c r="AB388" s="214">
        <v>1547</v>
      </c>
    </row>
    <row r="389" spans="1:28" ht="15.75" customHeight="1" x14ac:dyDescent="0.2">
      <c r="A389" s="252">
        <v>25201</v>
      </c>
      <c r="B389" s="210"/>
      <c r="C389" s="254" t="s">
        <v>639</v>
      </c>
      <c r="D389" s="210"/>
      <c r="E389" s="252">
        <v>4</v>
      </c>
      <c r="F389" s="214">
        <v>54</v>
      </c>
      <c r="G389" s="214">
        <v>216</v>
      </c>
      <c r="H389" s="210"/>
      <c r="I389" s="211">
        <v>900</v>
      </c>
      <c r="J389" s="171">
        <v>0</v>
      </c>
      <c r="K389" s="171">
        <f t="shared" si="31"/>
        <v>900</v>
      </c>
      <c r="L389" s="210">
        <v>0</v>
      </c>
      <c r="M389" s="250">
        <v>0</v>
      </c>
      <c r="N389" s="210"/>
      <c r="O389" s="250">
        <v>0</v>
      </c>
      <c r="P389" s="249"/>
      <c r="Q389" s="250">
        <v>0</v>
      </c>
      <c r="R389" s="210">
        <v>0</v>
      </c>
      <c r="S389" s="250">
        <v>0</v>
      </c>
      <c r="T389" s="210"/>
      <c r="U389" s="250">
        <v>4</v>
      </c>
      <c r="V389" s="249">
        <v>4</v>
      </c>
      <c r="W389" s="250">
        <v>0</v>
      </c>
      <c r="X389" s="210">
        <v>4</v>
      </c>
      <c r="Y389" s="250">
        <v>0</v>
      </c>
      <c r="Z389" s="210"/>
      <c r="AA389" s="250">
        <v>0</v>
      </c>
      <c r="AB389" s="214">
        <v>216</v>
      </c>
    </row>
    <row r="390" spans="1:28" ht="15.75" customHeight="1" x14ac:dyDescent="0.2">
      <c r="A390" s="252">
        <v>25201</v>
      </c>
      <c r="B390" s="210"/>
      <c r="C390" s="254" t="s">
        <v>638</v>
      </c>
      <c r="D390" s="210"/>
      <c r="E390" s="252">
        <v>20</v>
      </c>
      <c r="F390" s="214">
        <v>37</v>
      </c>
      <c r="G390" s="214">
        <v>740</v>
      </c>
      <c r="H390" s="210"/>
      <c r="I390" s="210"/>
      <c r="J390" s="171">
        <v>8</v>
      </c>
      <c r="K390" s="171">
        <f t="shared" si="31"/>
        <v>8</v>
      </c>
      <c r="L390" s="210">
        <v>0</v>
      </c>
      <c r="M390" s="250">
        <v>0</v>
      </c>
      <c r="N390" s="210"/>
      <c r="O390" s="250">
        <v>0</v>
      </c>
      <c r="P390" s="249"/>
      <c r="Q390" s="250">
        <v>0</v>
      </c>
      <c r="R390" s="210">
        <v>0</v>
      </c>
      <c r="S390" s="250">
        <v>0</v>
      </c>
      <c r="T390" s="210"/>
      <c r="U390" s="250">
        <v>20</v>
      </c>
      <c r="V390" s="249">
        <v>20</v>
      </c>
      <c r="W390" s="250">
        <v>0</v>
      </c>
      <c r="X390" s="210">
        <v>20</v>
      </c>
      <c r="Y390" s="250">
        <v>0</v>
      </c>
      <c r="Z390" s="210"/>
      <c r="AA390" s="250">
        <v>0</v>
      </c>
      <c r="AB390" s="214">
        <v>740</v>
      </c>
    </row>
    <row r="391" spans="1:28" ht="15.75" customHeight="1" x14ac:dyDescent="0.2">
      <c r="A391" s="252">
        <v>25201</v>
      </c>
      <c r="B391" s="210"/>
      <c r="C391" s="254" t="s">
        <v>637</v>
      </c>
      <c r="D391" s="210"/>
      <c r="E391" s="252">
        <v>20</v>
      </c>
      <c r="F391" s="214">
        <v>43.52</v>
      </c>
      <c r="G391" s="214">
        <v>870.4</v>
      </c>
      <c r="H391" s="212">
        <f t="shared" ref="H391:K391" si="33">SUM(H386:H390)</f>
        <v>0</v>
      </c>
      <c r="I391" s="212">
        <f t="shared" si="33"/>
        <v>3300</v>
      </c>
      <c r="J391" s="212">
        <f t="shared" si="33"/>
        <v>11</v>
      </c>
      <c r="K391" s="212">
        <f t="shared" si="33"/>
        <v>3311</v>
      </c>
      <c r="L391" s="210">
        <v>0</v>
      </c>
      <c r="M391" s="250">
        <v>0</v>
      </c>
      <c r="N391" s="210"/>
      <c r="O391" s="250">
        <v>0</v>
      </c>
      <c r="P391" s="249"/>
      <c r="Q391" s="250">
        <v>0</v>
      </c>
      <c r="R391" s="210">
        <v>0</v>
      </c>
      <c r="S391" s="250">
        <v>0</v>
      </c>
      <c r="T391" s="210"/>
      <c r="U391" s="250">
        <v>20</v>
      </c>
      <c r="V391" s="249">
        <v>20</v>
      </c>
      <c r="W391" s="250">
        <v>0</v>
      </c>
      <c r="X391" s="210">
        <v>20</v>
      </c>
      <c r="Y391" s="250">
        <v>0</v>
      </c>
      <c r="Z391" s="210"/>
      <c r="AA391" s="250">
        <v>0</v>
      </c>
      <c r="AB391" s="214">
        <v>870.4</v>
      </c>
    </row>
    <row r="392" spans="1:28" ht="15.75" customHeight="1" x14ac:dyDescent="0.2">
      <c r="A392" s="252">
        <v>25201</v>
      </c>
      <c r="B392" s="210"/>
      <c r="C392" s="254" t="s">
        <v>636</v>
      </c>
      <c r="D392" s="210"/>
      <c r="E392" s="252">
        <v>8</v>
      </c>
      <c r="F392" s="214">
        <v>60</v>
      </c>
      <c r="G392" s="214">
        <v>480</v>
      </c>
      <c r="H392" s="210"/>
      <c r="I392" s="210"/>
      <c r="J392" s="171">
        <v>0</v>
      </c>
      <c r="K392" s="171">
        <f t="shared" si="31"/>
        <v>0</v>
      </c>
      <c r="L392" s="210">
        <v>0</v>
      </c>
      <c r="M392" s="250">
        <v>0</v>
      </c>
      <c r="N392" s="210"/>
      <c r="O392" s="250">
        <v>0</v>
      </c>
      <c r="P392" s="249"/>
      <c r="Q392" s="250">
        <v>0</v>
      </c>
      <c r="R392" s="210">
        <v>0</v>
      </c>
      <c r="S392" s="250">
        <v>0</v>
      </c>
      <c r="T392" s="210"/>
      <c r="U392" s="250">
        <v>8</v>
      </c>
      <c r="V392" s="249">
        <v>8</v>
      </c>
      <c r="W392" s="250">
        <v>0</v>
      </c>
      <c r="X392" s="210">
        <v>8</v>
      </c>
      <c r="Y392" s="250">
        <v>0</v>
      </c>
      <c r="Z392" s="210"/>
      <c r="AA392" s="250">
        <v>0</v>
      </c>
      <c r="AB392" s="214">
        <v>480</v>
      </c>
    </row>
    <row r="393" spans="1:28" ht="15.75" customHeight="1" x14ac:dyDescent="0.2">
      <c r="A393" s="252">
        <v>25201</v>
      </c>
      <c r="B393" s="210"/>
      <c r="C393" s="254" t="s">
        <v>634</v>
      </c>
      <c r="D393" s="210"/>
      <c r="E393" s="252">
        <v>8</v>
      </c>
      <c r="F393" s="214">
        <v>148</v>
      </c>
      <c r="G393" s="214">
        <v>1184</v>
      </c>
      <c r="H393" s="210"/>
      <c r="I393" s="210"/>
      <c r="J393" s="171">
        <v>0</v>
      </c>
      <c r="K393" s="171">
        <f t="shared" si="31"/>
        <v>0</v>
      </c>
      <c r="L393" s="210">
        <v>0</v>
      </c>
      <c r="M393" s="250">
        <v>0</v>
      </c>
      <c r="N393" s="210"/>
      <c r="O393" s="250">
        <v>0</v>
      </c>
      <c r="P393" s="249"/>
      <c r="Q393" s="250">
        <v>0</v>
      </c>
      <c r="R393" s="210">
        <v>0</v>
      </c>
      <c r="S393" s="250">
        <v>0</v>
      </c>
      <c r="T393" s="210"/>
      <c r="U393" s="250">
        <v>8</v>
      </c>
      <c r="V393" s="249">
        <v>8</v>
      </c>
      <c r="W393" s="250">
        <v>0</v>
      </c>
      <c r="X393" s="210">
        <v>8</v>
      </c>
      <c r="Y393" s="250">
        <v>0</v>
      </c>
      <c r="Z393" s="210"/>
      <c r="AA393" s="250">
        <v>0</v>
      </c>
      <c r="AB393" s="214">
        <v>1184</v>
      </c>
    </row>
    <row r="394" spans="1:28" ht="15.75" customHeight="1" x14ac:dyDescent="0.2">
      <c r="A394" s="252">
        <v>25201</v>
      </c>
      <c r="B394" s="210"/>
      <c r="C394" s="254" t="s">
        <v>633</v>
      </c>
      <c r="D394" s="210"/>
      <c r="E394" s="252">
        <v>6</v>
      </c>
      <c r="F394" s="214">
        <v>71</v>
      </c>
      <c r="G394" s="214">
        <v>426</v>
      </c>
      <c r="H394" s="210"/>
      <c r="I394" s="210"/>
      <c r="J394" s="171">
        <v>0</v>
      </c>
      <c r="K394" s="171">
        <f t="shared" ref="K394" si="34">SUM(H394:J394)</f>
        <v>0</v>
      </c>
      <c r="L394" s="210">
        <v>0</v>
      </c>
      <c r="M394" s="250">
        <v>0</v>
      </c>
      <c r="N394" s="210"/>
      <c r="O394" s="250">
        <v>0</v>
      </c>
      <c r="P394" s="249"/>
      <c r="Q394" s="250">
        <v>0</v>
      </c>
      <c r="R394" s="210">
        <v>0</v>
      </c>
      <c r="S394" s="250">
        <v>0</v>
      </c>
      <c r="T394" s="210"/>
      <c r="U394" s="250">
        <v>6</v>
      </c>
      <c r="V394" s="249">
        <v>6</v>
      </c>
      <c r="W394" s="250">
        <v>0</v>
      </c>
      <c r="X394" s="210">
        <v>6</v>
      </c>
      <c r="Y394" s="250">
        <v>0</v>
      </c>
      <c r="Z394" s="210"/>
      <c r="AA394" s="250">
        <v>0</v>
      </c>
      <c r="AB394" s="214">
        <v>426</v>
      </c>
    </row>
    <row r="395" spans="1:28" ht="15.75" customHeight="1" x14ac:dyDescent="0.2">
      <c r="A395" s="252">
        <v>25201</v>
      </c>
      <c r="B395" s="210"/>
      <c r="C395" s="254" t="s">
        <v>632</v>
      </c>
      <c r="D395" s="210"/>
      <c r="E395" s="252">
        <v>11</v>
      </c>
      <c r="F395" s="214">
        <v>53</v>
      </c>
      <c r="G395" s="214">
        <v>583</v>
      </c>
      <c r="H395" s="212">
        <f t="shared" ref="H395:K395" si="35">SUM(H394:H394)</f>
        <v>0</v>
      </c>
      <c r="I395" s="212">
        <f t="shared" si="35"/>
        <v>0</v>
      </c>
      <c r="J395" s="212">
        <f t="shared" si="35"/>
        <v>0</v>
      </c>
      <c r="K395" s="212">
        <f t="shared" si="35"/>
        <v>0</v>
      </c>
      <c r="L395" s="210">
        <v>0</v>
      </c>
      <c r="M395" s="250">
        <v>0</v>
      </c>
      <c r="N395" s="210"/>
      <c r="O395" s="250">
        <v>0</v>
      </c>
      <c r="P395" s="249"/>
      <c r="Q395" s="250">
        <v>0</v>
      </c>
      <c r="R395" s="210">
        <v>0</v>
      </c>
      <c r="S395" s="250">
        <v>0</v>
      </c>
      <c r="T395" s="210"/>
      <c r="U395" s="250">
        <v>11</v>
      </c>
      <c r="V395" s="249">
        <v>11</v>
      </c>
      <c r="W395" s="250">
        <v>0</v>
      </c>
      <c r="X395" s="210">
        <v>11</v>
      </c>
      <c r="Y395" s="250">
        <v>0</v>
      </c>
      <c r="Z395" s="210"/>
      <c r="AA395" s="250">
        <v>0</v>
      </c>
      <c r="AB395" s="214">
        <v>583</v>
      </c>
    </row>
    <row r="396" spans="1:28" ht="15.75" customHeight="1" x14ac:dyDescent="0.2">
      <c r="A396" s="252">
        <v>25201</v>
      </c>
      <c r="B396" s="210"/>
      <c r="C396" s="254" t="s">
        <v>631</v>
      </c>
      <c r="D396" s="210"/>
      <c r="E396" s="252">
        <v>12</v>
      </c>
      <c r="F396" s="214">
        <v>46</v>
      </c>
      <c r="G396" s="214">
        <v>552</v>
      </c>
      <c r="H396" s="210"/>
      <c r="I396" s="210"/>
      <c r="L396" s="210">
        <v>0</v>
      </c>
      <c r="M396" s="250">
        <v>0</v>
      </c>
      <c r="N396" s="210"/>
      <c r="O396" s="250">
        <v>0</v>
      </c>
      <c r="P396" s="249"/>
      <c r="Q396" s="250">
        <v>0</v>
      </c>
      <c r="R396" s="210">
        <v>0</v>
      </c>
      <c r="S396" s="250">
        <v>0</v>
      </c>
      <c r="T396" s="210"/>
      <c r="U396" s="250">
        <v>12</v>
      </c>
      <c r="V396" s="249">
        <v>12</v>
      </c>
      <c r="W396" s="250">
        <v>0</v>
      </c>
      <c r="X396" s="210">
        <v>12</v>
      </c>
      <c r="Y396" s="250">
        <v>0</v>
      </c>
      <c r="Z396" s="210"/>
      <c r="AA396" s="250">
        <v>0</v>
      </c>
      <c r="AB396" s="214">
        <v>552</v>
      </c>
    </row>
    <row r="397" spans="1:28" ht="15.75" customHeight="1" x14ac:dyDescent="0.2">
      <c r="A397" s="252">
        <v>25201</v>
      </c>
      <c r="B397" s="210"/>
      <c r="C397" s="254" t="s">
        <v>630</v>
      </c>
      <c r="D397" s="210"/>
      <c r="E397" s="252">
        <v>6</v>
      </c>
      <c r="F397" s="214">
        <v>59</v>
      </c>
      <c r="G397" s="214">
        <v>354</v>
      </c>
      <c r="H397" s="210"/>
      <c r="I397" s="210"/>
      <c r="J397" s="170">
        <f>SUM(J394:J396)</f>
        <v>0</v>
      </c>
      <c r="K397" s="170">
        <f>SUM(H397:J397)</f>
        <v>0</v>
      </c>
      <c r="L397" s="210">
        <v>0</v>
      </c>
      <c r="M397" s="250">
        <v>0</v>
      </c>
      <c r="N397" s="210"/>
      <c r="O397" s="250">
        <v>0</v>
      </c>
      <c r="P397" s="249"/>
      <c r="Q397" s="250">
        <v>0</v>
      </c>
      <c r="R397" s="210">
        <v>0</v>
      </c>
      <c r="S397" s="250">
        <v>0</v>
      </c>
      <c r="T397" s="210"/>
      <c r="U397" s="250">
        <v>6</v>
      </c>
      <c r="V397" s="249">
        <v>6</v>
      </c>
      <c r="W397" s="250">
        <v>0</v>
      </c>
      <c r="X397" s="210">
        <v>6</v>
      </c>
      <c r="Y397" s="250">
        <v>0</v>
      </c>
      <c r="Z397" s="210"/>
      <c r="AA397" s="250">
        <v>0</v>
      </c>
      <c r="AB397" s="214">
        <v>354</v>
      </c>
    </row>
    <row r="398" spans="1:28" ht="15.75" customHeight="1" x14ac:dyDescent="0.2">
      <c r="A398" s="252">
        <v>25201</v>
      </c>
      <c r="B398" s="210"/>
      <c r="C398" s="254" t="s">
        <v>629</v>
      </c>
      <c r="D398" s="210"/>
      <c r="E398" s="252">
        <v>8</v>
      </c>
      <c r="F398" s="214">
        <v>118</v>
      </c>
      <c r="G398" s="214">
        <v>944</v>
      </c>
      <c r="H398" s="210"/>
      <c r="I398" s="211">
        <v>180</v>
      </c>
      <c r="L398" s="210">
        <v>0</v>
      </c>
      <c r="M398" s="250">
        <v>0</v>
      </c>
      <c r="N398" s="210"/>
      <c r="O398" s="250">
        <v>0</v>
      </c>
      <c r="P398" s="249"/>
      <c r="Q398" s="250">
        <v>0</v>
      </c>
      <c r="R398" s="210">
        <v>0</v>
      </c>
      <c r="S398" s="250">
        <v>0</v>
      </c>
      <c r="T398" s="210"/>
      <c r="U398" s="250">
        <v>8</v>
      </c>
      <c r="V398" s="249"/>
      <c r="W398" s="250">
        <v>0</v>
      </c>
      <c r="X398" s="210"/>
      <c r="Y398" s="250">
        <v>0</v>
      </c>
      <c r="Z398" s="210"/>
      <c r="AA398" s="250">
        <v>0</v>
      </c>
      <c r="AB398" s="214">
        <v>944</v>
      </c>
    </row>
    <row r="399" spans="1:28" ht="15.75" customHeight="1" x14ac:dyDescent="0.2">
      <c r="A399" s="210"/>
      <c r="B399" s="210"/>
      <c r="C399" s="210"/>
      <c r="D399" s="210"/>
      <c r="E399" s="210"/>
      <c r="F399" s="210"/>
      <c r="G399" s="210"/>
      <c r="H399" s="210"/>
      <c r="I399" s="211">
        <v>262.5</v>
      </c>
      <c r="L399" s="210"/>
      <c r="M399" s="210"/>
      <c r="N399" s="210"/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210"/>
      <c r="AA399" s="210"/>
      <c r="AB399" s="210"/>
    </row>
    <row r="400" spans="1:28" ht="15.75" customHeight="1" x14ac:dyDescent="0.2">
      <c r="A400" s="255" t="s">
        <v>410</v>
      </c>
      <c r="B400" s="210"/>
      <c r="C400" s="215"/>
      <c r="D400" s="210"/>
      <c r="E400" s="215"/>
      <c r="F400" s="215"/>
      <c r="G400" s="215">
        <f>SUM(G381:G399)</f>
        <v>15119.8</v>
      </c>
      <c r="H400" s="210"/>
      <c r="I400" s="210"/>
      <c r="J400" s="171">
        <v>20</v>
      </c>
      <c r="K400" s="171">
        <f>SUM(H400:J400)</f>
        <v>20</v>
      </c>
      <c r="L400" s="215">
        <v>6</v>
      </c>
      <c r="M400" s="215">
        <v>1</v>
      </c>
      <c r="N400" s="215">
        <v>0</v>
      </c>
      <c r="O400" s="215">
        <v>0</v>
      </c>
      <c r="P400" s="215">
        <v>0</v>
      </c>
      <c r="Q400" s="215">
        <v>1</v>
      </c>
      <c r="R400" s="215">
        <v>1</v>
      </c>
      <c r="S400" s="215">
        <v>0</v>
      </c>
      <c r="T400" s="215">
        <v>0</v>
      </c>
      <c r="U400" s="215">
        <v>199</v>
      </c>
      <c r="V400" s="215">
        <v>191</v>
      </c>
      <c r="W400" s="215">
        <v>0</v>
      </c>
      <c r="X400" s="215">
        <v>191</v>
      </c>
      <c r="Y400" s="215">
        <v>0</v>
      </c>
      <c r="Z400" s="215">
        <v>0</v>
      </c>
      <c r="AA400" s="215">
        <v>1</v>
      </c>
      <c r="AB400" s="215">
        <f>SUM(AB381:AB399)</f>
        <v>15119.8</v>
      </c>
    </row>
    <row r="401" spans="1:28" ht="15.75" customHeight="1" x14ac:dyDescent="0.2">
      <c r="A401" s="210"/>
      <c r="B401" s="210"/>
      <c r="C401" s="210"/>
      <c r="D401" s="210"/>
      <c r="E401" s="210"/>
      <c r="F401" s="210"/>
      <c r="G401" s="210"/>
      <c r="H401" s="212">
        <f t="shared" ref="H401:K401" si="36">SUM(H398:H400)</f>
        <v>0</v>
      </c>
      <c r="I401" s="212">
        <f t="shared" si="36"/>
        <v>442.5</v>
      </c>
      <c r="J401" s="212">
        <f t="shared" si="36"/>
        <v>20</v>
      </c>
      <c r="K401" s="212">
        <f t="shared" si="36"/>
        <v>20</v>
      </c>
      <c r="L401" s="210"/>
      <c r="M401" s="210"/>
      <c r="N401" s="210"/>
      <c r="O401" s="210"/>
      <c r="P401" s="210"/>
      <c r="Q401" s="210"/>
      <c r="R401" s="210"/>
      <c r="S401" s="210"/>
      <c r="T401" s="210"/>
      <c r="U401" s="210"/>
      <c r="V401" s="210"/>
      <c r="W401" s="210"/>
      <c r="X401" s="210"/>
      <c r="Y401" s="210"/>
      <c r="Z401" s="210"/>
      <c r="AA401" s="210"/>
      <c r="AB401" s="210"/>
    </row>
    <row r="402" spans="1:28" ht="15.75" customHeight="1" x14ac:dyDescent="0.2">
      <c r="A402" s="255" t="s">
        <v>627</v>
      </c>
      <c r="B402" s="210"/>
      <c r="C402" s="210"/>
      <c r="D402" s="210"/>
      <c r="E402" s="210"/>
      <c r="F402" s="210"/>
      <c r="G402" s="210"/>
      <c r="H402" s="210"/>
      <c r="I402" s="210"/>
      <c r="J402" s="171">
        <v>0</v>
      </c>
      <c r="K402" s="171">
        <f>SUM(H402:J402)</f>
        <v>0</v>
      </c>
      <c r="L402" s="210"/>
      <c r="M402" s="210"/>
      <c r="N402" s="210"/>
      <c r="O402" s="210"/>
      <c r="P402" s="210"/>
      <c r="Q402" s="210"/>
      <c r="R402" s="210"/>
      <c r="S402" s="210"/>
      <c r="T402" s="210"/>
      <c r="U402" s="210"/>
      <c r="V402" s="210"/>
      <c r="W402" s="210"/>
      <c r="X402" s="210"/>
      <c r="Y402" s="210"/>
      <c r="Z402" s="210"/>
      <c r="AA402" s="210"/>
      <c r="AB402" s="210"/>
    </row>
    <row r="403" spans="1:28" ht="15.75" customHeight="1" x14ac:dyDescent="0.2">
      <c r="A403" s="252">
        <v>25301</v>
      </c>
      <c r="B403" s="210"/>
      <c r="C403" s="254" t="s">
        <v>628</v>
      </c>
      <c r="D403" s="210"/>
      <c r="E403" s="252">
        <v>20</v>
      </c>
      <c r="F403" s="214">
        <v>250</v>
      </c>
      <c r="G403" s="214">
        <v>5000</v>
      </c>
      <c r="H403" s="210"/>
      <c r="I403" s="210"/>
      <c r="J403" s="171">
        <v>0</v>
      </c>
      <c r="K403" s="171">
        <f>SUM(H403:J403)</f>
        <v>0</v>
      </c>
      <c r="L403" s="210">
        <v>0</v>
      </c>
      <c r="M403" s="250">
        <v>0</v>
      </c>
      <c r="N403" s="210"/>
      <c r="O403" s="250">
        <v>0</v>
      </c>
      <c r="P403" s="249"/>
      <c r="Q403" s="250">
        <v>0</v>
      </c>
      <c r="R403" s="210">
        <v>0</v>
      </c>
      <c r="S403" s="250">
        <v>0</v>
      </c>
      <c r="T403" s="210"/>
      <c r="U403" s="250">
        <v>20</v>
      </c>
      <c r="V403" s="249">
        <v>20</v>
      </c>
      <c r="W403" s="250">
        <v>0</v>
      </c>
      <c r="X403" s="210">
        <v>20</v>
      </c>
      <c r="Y403" s="250">
        <v>0</v>
      </c>
      <c r="Z403" s="210"/>
      <c r="AA403" s="250">
        <v>0</v>
      </c>
      <c r="AB403" s="214">
        <v>5000</v>
      </c>
    </row>
    <row r="404" spans="1:28" ht="15.75" customHeight="1" x14ac:dyDescent="0.2">
      <c r="A404" s="210"/>
      <c r="B404" s="210"/>
      <c r="C404" s="210"/>
      <c r="D404" s="210"/>
      <c r="E404" s="210"/>
      <c r="F404" s="210"/>
      <c r="G404" s="210"/>
      <c r="H404" s="210"/>
      <c r="I404" s="211">
        <v>4600</v>
      </c>
      <c r="L404" s="210"/>
      <c r="M404" s="210"/>
      <c r="N404" s="210"/>
      <c r="O404" s="210"/>
      <c r="P404" s="210"/>
      <c r="Q404" s="210"/>
      <c r="R404" s="210"/>
      <c r="S404" s="210"/>
      <c r="T404" s="210"/>
      <c r="U404" s="210"/>
      <c r="V404" s="210"/>
      <c r="W404" s="210"/>
      <c r="X404" s="210"/>
      <c r="Y404" s="210"/>
      <c r="Z404" s="210"/>
      <c r="AA404" s="210"/>
      <c r="AB404" s="210"/>
    </row>
    <row r="405" spans="1:28" ht="15.75" customHeight="1" x14ac:dyDescent="0.2">
      <c r="A405" s="255" t="s">
        <v>627</v>
      </c>
      <c r="B405" s="210"/>
      <c r="C405" s="215"/>
      <c r="D405" s="210"/>
      <c r="E405" s="215"/>
      <c r="F405" s="215"/>
      <c r="G405" s="215">
        <f>SUM(G403:G404)</f>
        <v>5000</v>
      </c>
      <c r="H405" s="210"/>
      <c r="I405" s="211">
        <v>8080</v>
      </c>
      <c r="J405" s="170">
        <f>SUM(J400:J404)</f>
        <v>40</v>
      </c>
      <c r="K405" s="170">
        <f>SUM(H405:J405)</f>
        <v>8120</v>
      </c>
      <c r="L405" s="215">
        <v>0</v>
      </c>
      <c r="M405" s="215">
        <v>0</v>
      </c>
      <c r="N405" s="215">
        <v>0</v>
      </c>
      <c r="O405" s="215">
        <v>0</v>
      </c>
      <c r="P405" s="215">
        <v>0</v>
      </c>
      <c r="Q405" s="215">
        <v>0</v>
      </c>
      <c r="R405" s="215">
        <v>0</v>
      </c>
      <c r="S405" s="215">
        <v>0</v>
      </c>
      <c r="T405" s="215">
        <v>0</v>
      </c>
      <c r="U405" s="215">
        <v>20</v>
      </c>
      <c r="V405" s="215">
        <v>20</v>
      </c>
      <c r="W405" s="215">
        <v>0</v>
      </c>
      <c r="X405" s="215">
        <v>20</v>
      </c>
      <c r="Y405" s="215">
        <v>0</v>
      </c>
      <c r="Z405" s="215">
        <v>0</v>
      </c>
      <c r="AA405" s="215">
        <v>0</v>
      </c>
      <c r="AB405" s="215">
        <f>SUM(AB403:AB404)</f>
        <v>5000</v>
      </c>
    </row>
    <row r="406" spans="1:28" ht="15.75" customHeight="1" x14ac:dyDescent="0.2">
      <c r="A406" s="210"/>
      <c r="B406" s="210"/>
      <c r="C406" s="210"/>
      <c r="D406" s="210"/>
      <c r="E406" s="210"/>
      <c r="F406" s="210"/>
      <c r="G406" s="210"/>
      <c r="H406" s="210"/>
      <c r="I406" s="211">
        <v>3780</v>
      </c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  <c r="V406" s="210"/>
      <c r="W406" s="210"/>
      <c r="X406" s="210"/>
      <c r="Y406" s="210"/>
      <c r="Z406" s="210"/>
      <c r="AA406" s="210"/>
      <c r="AB406" s="210"/>
    </row>
    <row r="407" spans="1:28" ht="15.75" customHeight="1" x14ac:dyDescent="0.2">
      <c r="A407" s="255" t="s">
        <v>413</v>
      </c>
      <c r="B407" s="210"/>
      <c r="C407" s="210"/>
      <c r="D407" s="210"/>
      <c r="E407" s="210"/>
      <c r="F407" s="210"/>
      <c r="G407" s="210"/>
      <c r="H407" s="210"/>
      <c r="I407" s="211">
        <v>6520</v>
      </c>
      <c r="L407" s="210"/>
      <c r="M407" s="210"/>
      <c r="N407" s="210"/>
      <c r="O407" s="210"/>
      <c r="P407" s="210"/>
      <c r="Q407" s="210"/>
      <c r="R407" s="210"/>
      <c r="S407" s="210"/>
      <c r="T407" s="210"/>
      <c r="U407" s="210"/>
      <c r="V407" s="210"/>
      <c r="W407" s="210"/>
      <c r="X407" s="210"/>
      <c r="Y407" s="210"/>
      <c r="Z407" s="210"/>
      <c r="AA407" s="210"/>
      <c r="AB407" s="210"/>
    </row>
    <row r="408" spans="1:28" ht="15.75" customHeight="1" x14ac:dyDescent="0.2">
      <c r="A408" s="252">
        <v>25401</v>
      </c>
      <c r="B408" s="210"/>
      <c r="C408" s="254" t="s">
        <v>962</v>
      </c>
      <c r="D408" s="210"/>
      <c r="E408" s="252">
        <v>2</v>
      </c>
      <c r="F408" s="214">
        <v>95</v>
      </c>
      <c r="G408" s="214">
        <v>190</v>
      </c>
      <c r="H408" s="210"/>
      <c r="I408" s="211">
        <v>6320</v>
      </c>
      <c r="J408" s="171">
        <v>0</v>
      </c>
      <c r="K408" s="171">
        <f>SUM(H408:J408)</f>
        <v>6320</v>
      </c>
      <c r="L408" s="210">
        <v>2</v>
      </c>
      <c r="M408" s="250">
        <v>0</v>
      </c>
      <c r="N408" s="210"/>
      <c r="O408" s="250">
        <v>0</v>
      </c>
      <c r="P408" s="249"/>
      <c r="Q408" s="250">
        <v>0</v>
      </c>
      <c r="R408" s="210">
        <v>0</v>
      </c>
      <c r="S408" s="250">
        <v>0</v>
      </c>
      <c r="T408" s="210"/>
      <c r="U408" s="250">
        <v>0</v>
      </c>
      <c r="V408" s="249">
        <v>0</v>
      </c>
      <c r="W408" s="250">
        <v>0</v>
      </c>
      <c r="X408" s="210">
        <v>0</v>
      </c>
      <c r="Y408" s="250">
        <v>0</v>
      </c>
      <c r="Z408" s="210"/>
      <c r="AA408" s="250">
        <v>0</v>
      </c>
      <c r="AB408" s="214">
        <v>190</v>
      </c>
    </row>
    <row r="409" spans="1:28" ht="15.75" customHeight="1" x14ac:dyDescent="0.2">
      <c r="A409" s="252">
        <v>25401</v>
      </c>
      <c r="B409" s="210"/>
      <c r="C409" s="254" t="s">
        <v>626</v>
      </c>
      <c r="D409" s="210"/>
      <c r="E409" s="252">
        <v>4</v>
      </c>
      <c r="F409" s="214">
        <v>35</v>
      </c>
      <c r="G409" s="214">
        <v>140</v>
      </c>
      <c r="H409" s="210"/>
      <c r="I409" s="211">
        <v>900</v>
      </c>
      <c r="J409" s="171">
        <v>0</v>
      </c>
      <c r="K409" s="171">
        <f>SUM(H409:J409)</f>
        <v>900</v>
      </c>
      <c r="L409" s="210">
        <v>0</v>
      </c>
      <c r="M409" s="250">
        <v>0</v>
      </c>
      <c r="N409" s="210"/>
      <c r="O409" s="250">
        <v>0</v>
      </c>
      <c r="P409" s="249"/>
      <c r="Q409" s="250">
        <v>0</v>
      </c>
      <c r="R409" s="210">
        <v>0</v>
      </c>
      <c r="S409" s="250">
        <v>0</v>
      </c>
      <c r="T409" s="210"/>
      <c r="U409" s="250">
        <v>4</v>
      </c>
      <c r="V409" s="249">
        <v>4</v>
      </c>
      <c r="W409" s="250">
        <v>0</v>
      </c>
      <c r="X409" s="210">
        <v>4</v>
      </c>
      <c r="Y409" s="250">
        <v>0</v>
      </c>
      <c r="Z409" s="210"/>
      <c r="AA409" s="250">
        <v>0</v>
      </c>
      <c r="AB409" s="214">
        <v>140</v>
      </c>
    </row>
    <row r="410" spans="1:28" ht="15.75" customHeight="1" x14ac:dyDescent="0.2">
      <c r="A410" s="252">
        <v>25401</v>
      </c>
      <c r="B410" s="210"/>
      <c r="C410" s="254" t="s">
        <v>625</v>
      </c>
      <c r="D410" s="210"/>
      <c r="E410" s="252">
        <v>20</v>
      </c>
      <c r="F410" s="214">
        <v>18</v>
      </c>
      <c r="G410" s="214">
        <v>360</v>
      </c>
      <c r="H410" s="210"/>
      <c r="I410" s="211">
        <v>75900</v>
      </c>
      <c r="J410" s="171">
        <v>1</v>
      </c>
      <c r="K410" s="171">
        <f>SUM(H410:J410)</f>
        <v>75901</v>
      </c>
      <c r="L410" s="210">
        <v>0</v>
      </c>
      <c r="M410" s="250">
        <v>0</v>
      </c>
      <c r="N410" s="210"/>
      <c r="O410" s="250">
        <v>0</v>
      </c>
      <c r="P410" s="249"/>
      <c r="Q410" s="250">
        <v>0</v>
      </c>
      <c r="R410" s="210">
        <v>0</v>
      </c>
      <c r="S410" s="250">
        <v>0</v>
      </c>
      <c r="T410" s="210"/>
      <c r="U410" s="250">
        <v>20</v>
      </c>
      <c r="V410" s="249">
        <v>20</v>
      </c>
      <c r="W410" s="250">
        <v>0</v>
      </c>
      <c r="X410" s="210">
        <v>20</v>
      </c>
      <c r="Y410" s="250">
        <v>0</v>
      </c>
      <c r="Z410" s="210"/>
      <c r="AA410" s="250">
        <v>0</v>
      </c>
      <c r="AB410" s="214">
        <v>360</v>
      </c>
    </row>
    <row r="411" spans="1:28" ht="15.75" customHeight="1" x14ac:dyDescent="0.2">
      <c r="A411" s="252">
        <v>25401</v>
      </c>
      <c r="B411" s="210"/>
      <c r="C411" s="254" t="s">
        <v>624</v>
      </c>
      <c r="D411" s="210"/>
      <c r="E411" s="252">
        <v>18</v>
      </c>
      <c r="F411" s="214">
        <v>5.5</v>
      </c>
      <c r="G411" s="214">
        <v>99</v>
      </c>
      <c r="H411" s="210"/>
      <c r="I411" s="211">
        <v>600</v>
      </c>
      <c r="L411" s="210">
        <v>0</v>
      </c>
      <c r="M411" s="250">
        <v>0</v>
      </c>
      <c r="N411" s="210"/>
      <c r="O411" s="250">
        <v>0</v>
      </c>
      <c r="P411" s="249"/>
      <c r="Q411" s="250">
        <v>0</v>
      </c>
      <c r="R411" s="210">
        <v>0</v>
      </c>
      <c r="S411" s="250">
        <v>0</v>
      </c>
      <c r="T411" s="210"/>
      <c r="U411" s="250">
        <v>18</v>
      </c>
      <c r="V411" s="249">
        <v>18</v>
      </c>
      <c r="W411" s="250">
        <v>0</v>
      </c>
      <c r="X411" s="210">
        <v>18</v>
      </c>
      <c r="Y411" s="250">
        <v>0</v>
      </c>
      <c r="Z411" s="210"/>
      <c r="AA411" s="250">
        <v>0</v>
      </c>
      <c r="AB411" s="214">
        <v>99</v>
      </c>
    </row>
    <row r="412" spans="1:28" ht="15.75" customHeight="1" x14ac:dyDescent="0.2">
      <c r="A412" s="210"/>
      <c r="B412" s="210"/>
      <c r="C412" s="210"/>
      <c r="D412" s="210"/>
      <c r="E412" s="210"/>
      <c r="F412" s="210"/>
      <c r="G412" s="210"/>
      <c r="H412" s="210"/>
      <c r="I412" s="211">
        <v>2900</v>
      </c>
      <c r="J412" s="170">
        <f>SUM(J408:J411)</f>
        <v>1</v>
      </c>
      <c r="K412" s="170">
        <f>SUM(H412:J412)</f>
        <v>2901</v>
      </c>
      <c r="L412" s="210"/>
      <c r="M412" s="210"/>
      <c r="N412" s="210"/>
      <c r="O412" s="210"/>
      <c r="P412" s="210"/>
      <c r="Q412" s="210"/>
      <c r="R412" s="210"/>
      <c r="S412" s="210"/>
      <c r="T412" s="210"/>
      <c r="U412" s="210"/>
      <c r="V412" s="210"/>
      <c r="W412" s="210"/>
      <c r="X412" s="210"/>
      <c r="Y412" s="210"/>
      <c r="Z412" s="210"/>
      <c r="AA412" s="210"/>
      <c r="AB412" s="210"/>
    </row>
    <row r="413" spans="1:28" ht="15.75" customHeight="1" x14ac:dyDescent="0.2">
      <c r="A413" s="255" t="s">
        <v>963</v>
      </c>
      <c r="B413" s="210"/>
      <c r="C413" s="215"/>
      <c r="D413" s="210"/>
      <c r="E413" s="215"/>
      <c r="F413" s="215"/>
      <c r="G413" s="215">
        <f>SUM(G408:G412)</f>
        <v>789</v>
      </c>
      <c r="H413" s="210"/>
      <c r="I413" s="211">
        <v>2088</v>
      </c>
      <c r="L413" s="215">
        <v>2</v>
      </c>
      <c r="M413" s="215">
        <v>0</v>
      </c>
      <c r="N413" s="215">
        <v>0</v>
      </c>
      <c r="O413" s="215">
        <v>0</v>
      </c>
      <c r="P413" s="215">
        <v>0</v>
      </c>
      <c r="Q413" s="215">
        <v>0</v>
      </c>
      <c r="R413" s="215">
        <v>0</v>
      </c>
      <c r="S413" s="215">
        <v>0</v>
      </c>
      <c r="T413" s="215">
        <v>0</v>
      </c>
      <c r="U413" s="215">
        <v>42</v>
      </c>
      <c r="V413" s="215">
        <v>42</v>
      </c>
      <c r="W413" s="215">
        <v>0</v>
      </c>
      <c r="X413" s="215">
        <v>42</v>
      </c>
      <c r="Y413" s="215">
        <v>0</v>
      </c>
      <c r="Z413" s="215">
        <v>0</v>
      </c>
      <c r="AA413" s="215">
        <v>0</v>
      </c>
      <c r="AB413" s="215">
        <f>SUM(AB408:AB412)</f>
        <v>789</v>
      </c>
    </row>
    <row r="414" spans="1:28" ht="15.75" customHeight="1" x14ac:dyDescent="0.2">
      <c r="A414" s="210"/>
      <c r="B414" s="210"/>
      <c r="C414" s="210"/>
      <c r="D414" s="210"/>
      <c r="E414" s="210"/>
      <c r="F414" s="210"/>
      <c r="G414" s="210"/>
      <c r="H414" s="210"/>
      <c r="I414" s="211">
        <v>2530</v>
      </c>
      <c r="L414" s="210"/>
      <c r="M414" s="210"/>
      <c r="N414" s="210"/>
      <c r="O414" s="210"/>
      <c r="P414" s="210"/>
      <c r="Q414" s="210"/>
      <c r="R414" s="210"/>
      <c r="S414" s="210"/>
      <c r="T414" s="210"/>
      <c r="U414" s="210"/>
      <c r="V414" s="210"/>
      <c r="W414" s="210"/>
      <c r="X414" s="210"/>
      <c r="Y414" s="210"/>
      <c r="Z414" s="210"/>
      <c r="AA414" s="210"/>
      <c r="AB414" s="210"/>
    </row>
    <row r="415" spans="1:28" ht="15.75" customHeight="1" x14ac:dyDescent="0.2">
      <c r="A415" s="255" t="s">
        <v>424</v>
      </c>
      <c r="B415" s="210"/>
      <c r="C415" s="210"/>
      <c r="D415" s="210"/>
      <c r="E415" s="210"/>
      <c r="F415" s="210"/>
      <c r="G415" s="210"/>
      <c r="H415" s="210"/>
      <c r="I415" s="211">
        <v>60720</v>
      </c>
      <c r="L415" s="210"/>
      <c r="M415" s="210"/>
      <c r="N415" s="210"/>
      <c r="O415" s="210"/>
      <c r="P415" s="210"/>
      <c r="Q415" s="210"/>
      <c r="R415" s="210"/>
      <c r="S415" s="210"/>
      <c r="T415" s="210"/>
      <c r="U415" s="210"/>
      <c r="V415" s="210"/>
      <c r="W415" s="210"/>
      <c r="X415" s="210"/>
      <c r="Y415" s="210"/>
      <c r="Z415" s="210"/>
      <c r="AA415" s="210"/>
      <c r="AB415" s="210"/>
    </row>
    <row r="416" spans="1:28" ht="15.75" customHeight="1" x14ac:dyDescent="0.2">
      <c r="A416" s="252">
        <v>26103</v>
      </c>
      <c r="B416" s="210"/>
      <c r="C416" s="254" t="s">
        <v>622</v>
      </c>
      <c r="D416" s="210"/>
      <c r="E416" s="252">
        <v>240</v>
      </c>
      <c r="F416" s="214">
        <v>39</v>
      </c>
      <c r="G416" s="214">
        <v>9360</v>
      </c>
      <c r="H416" s="210"/>
      <c r="I416" s="211">
        <v>608</v>
      </c>
      <c r="L416" s="210">
        <v>60</v>
      </c>
      <c r="M416" s="250">
        <v>20</v>
      </c>
      <c r="N416" s="210"/>
      <c r="O416" s="250">
        <v>20</v>
      </c>
      <c r="P416" s="249"/>
      <c r="Q416" s="250">
        <v>60</v>
      </c>
      <c r="R416" s="210">
        <v>60</v>
      </c>
      <c r="S416" s="250">
        <v>20</v>
      </c>
      <c r="T416" s="210"/>
      <c r="U416" s="250">
        <v>20</v>
      </c>
      <c r="V416" s="249">
        <v>60</v>
      </c>
      <c r="W416" s="250">
        <v>20</v>
      </c>
      <c r="X416" s="210">
        <v>60</v>
      </c>
      <c r="Y416" s="250">
        <v>20</v>
      </c>
      <c r="Z416" s="210"/>
      <c r="AA416" s="250">
        <v>60</v>
      </c>
      <c r="AB416" s="214">
        <v>9360</v>
      </c>
    </row>
    <row r="417" spans="1:28" ht="15.75" customHeight="1" x14ac:dyDescent="0.2">
      <c r="A417" s="252">
        <v>26103</v>
      </c>
      <c r="B417" s="210"/>
      <c r="C417" s="254" t="s">
        <v>621</v>
      </c>
      <c r="D417" s="210"/>
      <c r="E417" s="252">
        <v>40</v>
      </c>
      <c r="F417" s="214">
        <v>33</v>
      </c>
      <c r="G417" s="214">
        <v>1320</v>
      </c>
      <c r="H417" s="210"/>
      <c r="I417" s="211">
        <v>2880</v>
      </c>
      <c r="J417" s="171">
        <v>0</v>
      </c>
      <c r="K417" s="171">
        <f>SUM(H417:J417)</f>
        <v>2880</v>
      </c>
      <c r="L417" s="210">
        <v>20</v>
      </c>
      <c r="M417" s="250">
        <v>0</v>
      </c>
      <c r="N417" s="210"/>
      <c r="O417" s="250">
        <v>0</v>
      </c>
      <c r="P417" s="249"/>
      <c r="Q417" s="250">
        <v>0</v>
      </c>
      <c r="R417" s="210">
        <v>0</v>
      </c>
      <c r="S417" s="250">
        <v>0</v>
      </c>
      <c r="T417" s="210"/>
      <c r="U417" s="250">
        <v>20</v>
      </c>
      <c r="V417" s="249">
        <v>20</v>
      </c>
      <c r="W417" s="250">
        <v>0</v>
      </c>
      <c r="X417" s="210">
        <v>20</v>
      </c>
      <c r="Y417" s="250">
        <v>0</v>
      </c>
      <c r="Z417" s="210"/>
      <c r="AA417" s="250">
        <v>0</v>
      </c>
      <c r="AB417" s="214">
        <v>1320</v>
      </c>
    </row>
    <row r="418" spans="1:28" ht="15.75" customHeight="1" x14ac:dyDescent="0.2">
      <c r="A418" s="252">
        <v>26103</v>
      </c>
      <c r="B418" s="210"/>
      <c r="C418" s="254" t="s">
        <v>833</v>
      </c>
      <c r="D418" s="210"/>
      <c r="E418" s="252">
        <v>4600</v>
      </c>
      <c r="F418" s="214">
        <v>6</v>
      </c>
      <c r="G418" s="214">
        <v>27600</v>
      </c>
      <c r="H418" s="210"/>
      <c r="I418" s="211">
        <v>1518</v>
      </c>
      <c r="J418" s="171">
        <v>1</v>
      </c>
      <c r="K418" s="171">
        <f>SUM(H418:J418)</f>
        <v>1519</v>
      </c>
      <c r="L418" s="210">
        <v>1500</v>
      </c>
      <c r="M418" s="250">
        <v>175</v>
      </c>
      <c r="N418" s="210"/>
      <c r="O418" s="250">
        <v>650</v>
      </c>
      <c r="P418" s="249"/>
      <c r="Q418" s="250">
        <v>975</v>
      </c>
      <c r="R418" s="210">
        <v>975</v>
      </c>
      <c r="S418" s="250">
        <v>150</v>
      </c>
      <c r="T418" s="210"/>
      <c r="U418" s="250">
        <v>150</v>
      </c>
      <c r="V418" s="249">
        <v>500</v>
      </c>
      <c r="W418" s="250">
        <v>200</v>
      </c>
      <c r="X418" s="210">
        <v>500</v>
      </c>
      <c r="Y418" s="250">
        <v>825</v>
      </c>
      <c r="Z418" s="210"/>
      <c r="AA418" s="250">
        <v>1625</v>
      </c>
      <c r="AB418" s="214">
        <v>27600</v>
      </c>
    </row>
    <row r="419" spans="1:28" ht="15.75" customHeight="1" x14ac:dyDescent="0.2">
      <c r="A419" s="252">
        <v>26103</v>
      </c>
      <c r="B419" s="210"/>
      <c r="C419" s="254" t="s">
        <v>425</v>
      </c>
      <c r="D419" s="210"/>
      <c r="E419" s="252">
        <v>31025</v>
      </c>
      <c r="F419" s="214">
        <v>10</v>
      </c>
      <c r="G419" s="214">
        <v>310250</v>
      </c>
      <c r="H419" s="210"/>
      <c r="I419" s="211">
        <v>2900</v>
      </c>
      <c r="J419" s="171">
        <v>1</v>
      </c>
      <c r="K419" s="171">
        <f>SUM(H419:J419)</f>
        <v>2901</v>
      </c>
      <c r="L419" s="210">
        <v>7935</v>
      </c>
      <c r="M419" s="250">
        <v>2155</v>
      </c>
      <c r="N419" s="210"/>
      <c r="O419" s="250">
        <v>2560</v>
      </c>
      <c r="P419" s="249"/>
      <c r="Q419" s="250">
        <v>7980</v>
      </c>
      <c r="R419" s="210">
        <v>7980</v>
      </c>
      <c r="S419" s="250">
        <v>1680</v>
      </c>
      <c r="T419" s="210"/>
      <c r="U419" s="250">
        <v>3385</v>
      </c>
      <c r="V419" s="249">
        <v>8660</v>
      </c>
      <c r="W419" s="250">
        <v>3595</v>
      </c>
      <c r="X419" s="210">
        <v>8660</v>
      </c>
      <c r="Y419" s="250">
        <v>2865</v>
      </c>
      <c r="Z419" s="210"/>
      <c r="AA419" s="250">
        <v>6450</v>
      </c>
      <c r="AB419" s="214">
        <v>310250</v>
      </c>
    </row>
    <row r="420" spans="1:28" ht="15.75" customHeight="1" x14ac:dyDescent="0.2">
      <c r="A420" s="210"/>
      <c r="B420" s="210"/>
      <c r="C420" s="210"/>
      <c r="D420" s="210"/>
      <c r="E420" s="210"/>
      <c r="F420" s="210"/>
      <c r="G420" s="210"/>
      <c r="H420" s="210"/>
      <c r="I420" s="211">
        <v>2500</v>
      </c>
      <c r="L420" s="210"/>
      <c r="M420" s="210"/>
      <c r="N420" s="210"/>
      <c r="O420" s="210"/>
      <c r="P420" s="210"/>
      <c r="Q420" s="210"/>
      <c r="R420" s="210"/>
      <c r="S420" s="210"/>
      <c r="T420" s="210"/>
      <c r="U420" s="210"/>
      <c r="V420" s="210"/>
      <c r="W420" s="210"/>
      <c r="X420" s="210"/>
      <c r="Y420" s="210"/>
      <c r="Z420" s="210"/>
      <c r="AA420" s="210"/>
      <c r="AB420" s="210"/>
    </row>
    <row r="421" spans="1:28" ht="15.75" customHeight="1" x14ac:dyDescent="0.2">
      <c r="A421" s="255" t="s">
        <v>424</v>
      </c>
      <c r="B421" s="210"/>
      <c r="C421" s="215"/>
      <c r="D421" s="210"/>
      <c r="E421" s="215"/>
      <c r="F421" s="215"/>
      <c r="G421" s="215">
        <f>SUM(G416:G420)</f>
        <v>348530</v>
      </c>
      <c r="H421" s="210"/>
      <c r="I421" s="211">
        <v>300</v>
      </c>
      <c r="J421" s="170">
        <f>SUM(J417:J420)</f>
        <v>2</v>
      </c>
      <c r="K421" s="170">
        <f>SUM(H421:J421)</f>
        <v>302</v>
      </c>
      <c r="L421" s="215">
        <v>9515</v>
      </c>
      <c r="M421" s="215">
        <v>2350</v>
      </c>
      <c r="N421" s="215">
        <v>0</v>
      </c>
      <c r="O421" s="215">
        <v>3230</v>
      </c>
      <c r="P421" s="215">
        <v>0</v>
      </c>
      <c r="Q421" s="215">
        <v>9015</v>
      </c>
      <c r="R421" s="215">
        <v>9015</v>
      </c>
      <c r="S421" s="215">
        <v>1850</v>
      </c>
      <c r="T421" s="215">
        <v>0</v>
      </c>
      <c r="U421" s="215">
        <v>3575</v>
      </c>
      <c r="V421" s="215">
        <v>9240</v>
      </c>
      <c r="W421" s="215">
        <v>3815</v>
      </c>
      <c r="X421" s="215">
        <v>9240</v>
      </c>
      <c r="Y421" s="215">
        <v>3710</v>
      </c>
      <c r="Z421" s="215">
        <v>0</v>
      </c>
      <c r="AA421" s="215">
        <v>8135</v>
      </c>
      <c r="AB421" s="215">
        <f>SUM(AB416:AB420)</f>
        <v>348530</v>
      </c>
    </row>
    <row r="422" spans="1:28" ht="15.75" customHeight="1" x14ac:dyDescent="0.2">
      <c r="A422" s="210"/>
      <c r="B422" s="210"/>
      <c r="C422" s="210"/>
      <c r="D422" s="210"/>
      <c r="E422" s="210"/>
      <c r="F422" s="210"/>
      <c r="G422" s="210"/>
      <c r="H422" s="210"/>
      <c r="I422" s="211">
        <v>200</v>
      </c>
      <c r="L422" s="210"/>
      <c r="M422" s="210"/>
      <c r="N422" s="210"/>
      <c r="O422" s="210"/>
      <c r="P422" s="210"/>
      <c r="Q422" s="210"/>
      <c r="R422" s="210"/>
      <c r="S422" s="210"/>
      <c r="T422" s="210"/>
      <c r="U422" s="210"/>
      <c r="V422" s="210"/>
      <c r="W422" s="210"/>
      <c r="X422" s="210"/>
      <c r="Y422" s="210"/>
      <c r="Z422" s="210"/>
      <c r="AA422" s="210"/>
      <c r="AB422" s="210"/>
    </row>
    <row r="423" spans="1:28" ht="15.75" customHeight="1" x14ac:dyDescent="0.2">
      <c r="A423" s="255" t="s">
        <v>426</v>
      </c>
      <c r="B423" s="210"/>
      <c r="C423" s="210"/>
      <c r="D423" s="210"/>
      <c r="E423" s="210"/>
      <c r="F423" s="210"/>
      <c r="G423" s="210"/>
      <c r="H423" s="210"/>
      <c r="I423" s="211">
        <v>2530</v>
      </c>
      <c r="L423" s="210"/>
      <c r="M423" s="210"/>
      <c r="N423" s="210"/>
      <c r="O423" s="210"/>
      <c r="P423" s="210"/>
      <c r="Q423" s="210"/>
      <c r="R423" s="210"/>
      <c r="S423" s="210"/>
      <c r="T423" s="210"/>
      <c r="U423" s="210"/>
      <c r="V423" s="210"/>
      <c r="W423" s="210"/>
      <c r="X423" s="210"/>
      <c r="Y423" s="210"/>
      <c r="Z423" s="210"/>
      <c r="AA423" s="210"/>
      <c r="AB423" s="210"/>
    </row>
    <row r="424" spans="1:28" ht="15.75" customHeight="1" x14ac:dyDescent="0.2">
      <c r="A424" s="252">
        <v>27101</v>
      </c>
      <c r="B424" s="210"/>
      <c r="C424" s="254" t="s">
        <v>964</v>
      </c>
      <c r="D424" s="210"/>
      <c r="E424" s="252">
        <v>12</v>
      </c>
      <c r="F424" s="214">
        <v>6325</v>
      </c>
      <c r="G424" s="214">
        <v>75900</v>
      </c>
      <c r="H424" s="210"/>
      <c r="I424" s="211">
        <v>9120</v>
      </c>
      <c r="J424" s="171">
        <v>0</v>
      </c>
      <c r="K424" s="171">
        <f t="shared" ref="K424:K431" si="37">SUM(H424:J424)</f>
        <v>9120</v>
      </c>
      <c r="L424" s="210">
        <v>0</v>
      </c>
      <c r="M424" s="250">
        <v>0</v>
      </c>
      <c r="N424" s="210"/>
      <c r="O424" s="250">
        <v>12</v>
      </c>
      <c r="P424" s="249"/>
      <c r="Q424" s="250">
        <v>12</v>
      </c>
      <c r="R424" s="210">
        <v>12</v>
      </c>
      <c r="S424" s="250">
        <v>0</v>
      </c>
      <c r="T424" s="210"/>
      <c r="U424" s="250">
        <v>0</v>
      </c>
      <c r="V424" s="249">
        <v>0</v>
      </c>
      <c r="W424" s="250">
        <v>0</v>
      </c>
      <c r="X424" s="210">
        <v>0</v>
      </c>
      <c r="Y424" s="250">
        <v>0</v>
      </c>
      <c r="Z424" s="210"/>
      <c r="AA424" s="250">
        <v>0</v>
      </c>
      <c r="AB424" s="214">
        <v>75900</v>
      </c>
    </row>
    <row r="425" spans="1:28" ht="15.75" customHeight="1" x14ac:dyDescent="0.2">
      <c r="A425" s="252">
        <v>27101</v>
      </c>
      <c r="B425" s="210"/>
      <c r="C425" s="254" t="s">
        <v>965</v>
      </c>
      <c r="D425" s="210"/>
      <c r="E425" s="252">
        <v>200</v>
      </c>
      <c r="F425" s="214">
        <v>400</v>
      </c>
      <c r="G425" s="214">
        <v>80000</v>
      </c>
      <c r="H425" s="210"/>
      <c r="I425" s="211">
        <v>9120</v>
      </c>
      <c r="J425" s="171">
        <v>0</v>
      </c>
      <c r="K425" s="171">
        <f t="shared" si="37"/>
        <v>9120</v>
      </c>
      <c r="L425" s="210">
        <v>0</v>
      </c>
      <c r="M425" s="250">
        <v>0</v>
      </c>
      <c r="N425" s="210"/>
      <c r="O425" s="250">
        <v>200</v>
      </c>
      <c r="P425" s="249"/>
      <c r="Q425" s="250">
        <v>200</v>
      </c>
      <c r="R425" s="210">
        <v>200</v>
      </c>
      <c r="S425" s="250">
        <v>0</v>
      </c>
      <c r="T425" s="210"/>
      <c r="U425" s="250">
        <v>0</v>
      </c>
      <c r="V425" s="249">
        <v>0</v>
      </c>
      <c r="W425" s="250">
        <v>0</v>
      </c>
      <c r="X425" s="210">
        <v>0</v>
      </c>
      <c r="Y425" s="250">
        <v>0</v>
      </c>
      <c r="Z425" s="210"/>
      <c r="AA425" s="250">
        <v>0</v>
      </c>
      <c r="AB425" s="214">
        <v>80000</v>
      </c>
    </row>
    <row r="426" spans="1:28" ht="15.75" customHeight="1" x14ac:dyDescent="0.2">
      <c r="A426" s="252">
        <v>27101</v>
      </c>
      <c r="B426" s="210"/>
      <c r="C426" s="254" t="s">
        <v>835</v>
      </c>
      <c r="D426" s="210"/>
      <c r="E426" s="252">
        <v>8</v>
      </c>
      <c r="F426" s="214">
        <v>1000</v>
      </c>
      <c r="G426" s="214">
        <v>8000</v>
      </c>
      <c r="H426" s="210"/>
      <c r="I426" s="211">
        <v>2910</v>
      </c>
      <c r="J426" s="171">
        <v>0</v>
      </c>
      <c r="K426" s="171">
        <f t="shared" si="37"/>
        <v>2910</v>
      </c>
      <c r="L426" s="210">
        <v>2</v>
      </c>
      <c r="M426" s="250">
        <v>1</v>
      </c>
      <c r="N426" s="210"/>
      <c r="O426" s="250">
        <v>1</v>
      </c>
      <c r="P426" s="249"/>
      <c r="Q426" s="250">
        <v>3</v>
      </c>
      <c r="R426" s="210">
        <v>3</v>
      </c>
      <c r="S426" s="250">
        <v>0</v>
      </c>
      <c r="T426" s="210"/>
      <c r="U426" s="250">
        <v>1</v>
      </c>
      <c r="V426" s="249">
        <v>2</v>
      </c>
      <c r="W426" s="250">
        <v>1</v>
      </c>
      <c r="X426" s="210">
        <v>2</v>
      </c>
      <c r="Y426" s="250">
        <v>1</v>
      </c>
      <c r="Z426" s="210"/>
      <c r="AA426" s="250">
        <v>1</v>
      </c>
      <c r="AB426" s="214">
        <v>8000</v>
      </c>
    </row>
    <row r="427" spans="1:28" ht="15.75" customHeight="1" x14ac:dyDescent="0.2">
      <c r="A427" s="252">
        <v>27101</v>
      </c>
      <c r="B427" s="210"/>
      <c r="C427" s="254" t="s">
        <v>432</v>
      </c>
      <c r="D427" s="210"/>
      <c r="E427" s="252">
        <v>12</v>
      </c>
      <c r="F427" s="214">
        <v>300</v>
      </c>
      <c r="G427" s="214">
        <v>3600</v>
      </c>
      <c r="H427" s="210"/>
      <c r="I427" s="211">
        <v>24000</v>
      </c>
      <c r="J427" s="171">
        <v>0</v>
      </c>
      <c r="K427" s="171">
        <f t="shared" si="37"/>
        <v>24000</v>
      </c>
      <c r="L427" s="210">
        <v>0</v>
      </c>
      <c r="M427" s="250">
        <v>0</v>
      </c>
      <c r="N427" s="210"/>
      <c r="O427" s="250">
        <v>0</v>
      </c>
      <c r="P427" s="249"/>
      <c r="Q427" s="250">
        <v>0</v>
      </c>
      <c r="R427" s="210">
        <v>0</v>
      </c>
      <c r="S427" s="250">
        <v>0</v>
      </c>
      <c r="T427" s="210"/>
      <c r="U427" s="250">
        <v>12</v>
      </c>
      <c r="V427" s="249">
        <v>12</v>
      </c>
      <c r="W427" s="250">
        <v>0</v>
      </c>
      <c r="X427" s="210">
        <v>12</v>
      </c>
      <c r="Y427" s="250">
        <v>0</v>
      </c>
      <c r="Z427" s="210"/>
      <c r="AA427" s="250">
        <v>0</v>
      </c>
      <c r="AB427" s="214">
        <v>3600</v>
      </c>
    </row>
    <row r="428" spans="1:28" ht="15.75" customHeight="1" x14ac:dyDescent="0.2">
      <c r="A428" s="252">
        <v>27101</v>
      </c>
      <c r="B428" s="210"/>
      <c r="C428" s="254" t="s">
        <v>438</v>
      </c>
      <c r="D428" s="210"/>
      <c r="E428" s="252">
        <v>12</v>
      </c>
      <c r="F428" s="214">
        <v>633</v>
      </c>
      <c r="G428" s="214">
        <v>7596</v>
      </c>
      <c r="H428" s="210"/>
      <c r="I428" s="211">
        <v>1400</v>
      </c>
      <c r="J428" s="171">
        <v>0</v>
      </c>
      <c r="K428" s="171">
        <f t="shared" si="37"/>
        <v>1400</v>
      </c>
      <c r="L428" s="210">
        <v>0</v>
      </c>
      <c r="M428" s="250">
        <v>0</v>
      </c>
      <c r="N428" s="210"/>
      <c r="O428" s="250">
        <v>12</v>
      </c>
      <c r="P428" s="249"/>
      <c r="Q428" s="250">
        <v>12</v>
      </c>
      <c r="R428" s="210">
        <v>12</v>
      </c>
      <c r="S428" s="250">
        <v>0</v>
      </c>
      <c r="T428" s="210"/>
      <c r="U428" s="250">
        <v>0</v>
      </c>
      <c r="V428" s="249">
        <v>0</v>
      </c>
      <c r="W428" s="250">
        <v>0</v>
      </c>
      <c r="X428" s="210">
        <v>0</v>
      </c>
      <c r="Y428" s="250">
        <v>0</v>
      </c>
      <c r="Z428" s="210"/>
      <c r="AA428" s="250">
        <v>0</v>
      </c>
      <c r="AB428" s="214">
        <v>7596</v>
      </c>
    </row>
    <row r="429" spans="1:28" ht="15.75" customHeight="1" x14ac:dyDescent="0.2">
      <c r="A429" s="252">
        <v>27101</v>
      </c>
      <c r="B429" s="210"/>
      <c r="C429" s="254" t="s">
        <v>439</v>
      </c>
      <c r="D429" s="210"/>
      <c r="E429" s="252">
        <v>12</v>
      </c>
      <c r="F429" s="214">
        <v>3163</v>
      </c>
      <c r="G429" s="214">
        <v>37956</v>
      </c>
      <c r="H429" s="210"/>
      <c r="I429" s="211">
        <v>2000</v>
      </c>
      <c r="J429" s="171">
        <v>0</v>
      </c>
      <c r="K429" s="171">
        <f t="shared" si="37"/>
        <v>2000</v>
      </c>
      <c r="L429" s="210">
        <v>0</v>
      </c>
      <c r="M429" s="250">
        <v>0</v>
      </c>
      <c r="N429" s="210"/>
      <c r="O429" s="250">
        <v>12</v>
      </c>
      <c r="P429" s="249"/>
      <c r="Q429" s="250">
        <v>12</v>
      </c>
      <c r="R429" s="210">
        <v>12</v>
      </c>
      <c r="S429" s="250">
        <v>0</v>
      </c>
      <c r="T429" s="210"/>
      <c r="U429" s="250">
        <v>0</v>
      </c>
      <c r="V429" s="249">
        <v>0</v>
      </c>
      <c r="W429" s="250">
        <v>0</v>
      </c>
      <c r="X429" s="210">
        <v>0</v>
      </c>
      <c r="Y429" s="250">
        <v>0</v>
      </c>
      <c r="Z429" s="210"/>
      <c r="AA429" s="250">
        <v>0</v>
      </c>
      <c r="AB429" s="214">
        <v>37956</v>
      </c>
    </row>
    <row r="430" spans="1:28" ht="15.75" customHeight="1" x14ac:dyDescent="0.2">
      <c r="A430" s="252">
        <v>27101</v>
      </c>
      <c r="B430" s="210"/>
      <c r="C430" s="254" t="s">
        <v>440</v>
      </c>
      <c r="D430" s="210"/>
      <c r="E430" s="252">
        <v>30</v>
      </c>
      <c r="F430" s="214">
        <v>633</v>
      </c>
      <c r="G430" s="214">
        <v>18990</v>
      </c>
      <c r="H430" s="210"/>
      <c r="I430" s="211">
        <v>320</v>
      </c>
      <c r="J430" s="171">
        <v>5</v>
      </c>
      <c r="K430" s="171">
        <f t="shared" si="37"/>
        <v>325</v>
      </c>
      <c r="L430" s="210">
        <v>30</v>
      </c>
      <c r="M430" s="250">
        <v>0</v>
      </c>
      <c r="N430" s="210"/>
      <c r="O430" s="250">
        <v>0</v>
      </c>
      <c r="P430" s="249"/>
      <c r="Q430" s="250">
        <v>0</v>
      </c>
      <c r="R430" s="210">
        <v>0</v>
      </c>
      <c r="S430" s="250">
        <v>0</v>
      </c>
      <c r="T430" s="210"/>
      <c r="U430" s="250">
        <v>0</v>
      </c>
      <c r="V430" s="249">
        <v>0</v>
      </c>
      <c r="W430" s="250">
        <v>0</v>
      </c>
      <c r="X430" s="210">
        <v>0</v>
      </c>
      <c r="Y430" s="250">
        <v>0</v>
      </c>
      <c r="Z430" s="210"/>
      <c r="AA430" s="250">
        <v>0</v>
      </c>
      <c r="AB430" s="214">
        <v>18990</v>
      </c>
    </row>
    <row r="431" spans="1:28" ht="15.75" customHeight="1" x14ac:dyDescent="0.2">
      <c r="A431" s="210"/>
      <c r="B431" s="210"/>
      <c r="C431" s="210"/>
      <c r="D431" s="210"/>
      <c r="E431" s="210"/>
      <c r="F431" s="210"/>
      <c r="G431" s="210"/>
      <c r="H431" s="210"/>
      <c r="I431" s="211">
        <v>10120</v>
      </c>
      <c r="J431" s="171">
        <v>0</v>
      </c>
      <c r="K431" s="171">
        <f t="shared" si="37"/>
        <v>10120</v>
      </c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210"/>
      <c r="Z431" s="210"/>
      <c r="AA431" s="210"/>
      <c r="AB431" s="210"/>
    </row>
    <row r="432" spans="1:28" ht="15.75" customHeight="1" x14ac:dyDescent="0.2">
      <c r="A432" s="255" t="s">
        <v>426</v>
      </c>
      <c r="B432" s="210"/>
      <c r="C432" s="215"/>
      <c r="D432" s="210"/>
      <c r="E432" s="215"/>
      <c r="F432" s="215"/>
      <c r="G432" s="215">
        <f>SUM(G424:G431)</f>
        <v>232042</v>
      </c>
      <c r="H432" s="210"/>
      <c r="I432" s="211">
        <v>7500</v>
      </c>
      <c r="L432" s="215">
        <v>32</v>
      </c>
      <c r="M432" s="215">
        <v>1</v>
      </c>
      <c r="N432" s="215">
        <v>0</v>
      </c>
      <c r="O432" s="215">
        <v>237</v>
      </c>
      <c r="P432" s="215">
        <v>0</v>
      </c>
      <c r="Q432" s="215">
        <v>239</v>
      </c>
      <c r="R432" s="215">
        <v>239</v>
      </c>
      <c r="S432" s="215">
        <v>0</v>
      </c>
      <c r="T432" s="215">
        <v>0</v>
      </c>
      <c r="U432" s="215">
        <v>13</v>
      </c>
      <c r="V432" s="215">
        <v>14</v>
      </c>
      <c r="W432" s="215">
        <v>1</v>
      </c>
      <c r="X432" s="215">
        <v>14</v>
      </c>
      <c r="Y432" s="215">
        <v>1</v>
      </c>
      <c r="Z432" s="215">
        <v>0</v>
      </c>
      <c r="AA432" s="215">
        <v>1</v>
      </c>
      <c r="AB432" s="215">
        <f>SUM(AB424:AB431)</f>
        <v>232042</v>
      </c>
    </row>
    <row r="433" spans="1:28" ht="15.75" customHeight="1" x14ac:dyDescent="0.2">
      <c r="A433" s="210"/>
      <c r="B433" s="210"/>
      <c r="C433" s="210"/>
      <c r="D433" s="210"/>
      <c r="E433" s="210"/>
      <c r="F433" s="210"/>
      <c r="G433" s="210"/>
      <c r="H433" s="210"/>
      <c r="I433" s="211">
        <v>1104</v>
      </c>
      <c r="J433" s="170">
        <f>SUM(J424:J432)</f>
        <v>5</v>
      </c>
      <c r="K433" s="170">
        <f>SUM(H433:J433)</f>
        <v>1109</v>
      </c>
      <c r="L433" s="210"/>
      <c r="M433" s="210"/>
      <c r="N433" s="210"/>
      <c r="O433" s="210"/>
      <c r="P433" s="210"/>
      <c r="Q433" s="210"/>
      <c r="R433" s="210"/>
      <c r="S433" s="210"/>
      <c r="T433" s="210"/>
      <c r="U433" s="210"/>
      <c r="V433" s="210"/>
      <c r="W433" s="210"/>
      <c r="X433" s="210"/>
      <c r="Y433" s="210"/>
      <c r="Z433" s="210"/>
      <c r="AA433" s="210"/>
      <c r="AB433" s="210"/>
    </row>
    <row r="434" spans="1:28" ht="15.75" customHeight="1" x14ac:dyDescent="0.2">
      <c r="A434" s="255" t="s">
        <v>441</v>
      </c>
      <c r="B434" s="210"/>
      <c r="C434" s="210"/>
      <c r="D434" s="210"/>
      <c r="E434" s="210"/>
      <c r="F434" s="210"/>
      <c r="G434" s="210"/>
      <c r="H434" s="210"/>
      <c r="I434" s="211">
        <v>1900</v>
      </c>
      <c r="L434" s="210"/>
      <c r="M434" s="210"/>
      <c r="N434" s="210"/>
      <c r="O434" s="210"/>
      <c r="P434" s="210"/>
      <c r="Q434" s="210"/>
      <c r="R434" s="210"/>
      <c r="S434" s="210"/>
      <c r="T434" s="210"/>
      <c r="U434" s="210"/>
      <c r="V434" s="210"/>
      <c r="W434" s="210"/>
      <c r="X434" s="210"/>
      <c r="Y434" s="210"/>
      <c r="Z434" s="210"/>
      <c r="AA434" s="210"/>
      <c r="AB434" s="210"/>
    </row>
    <row r="435" spans="1:28" ht="15.75" customHeight="1" x14ac:dyDescent="0.2">
      <c r="A435" s="252">
        <v>27201</v>
      </c>
      <c r="B435" s="210"/>
      <c r="C435" s="254" t="s">
        <v>966</v>
      </c>
      <c r="D435" s="210"/>
      <c r="E435" s="252">
        <v>60</v>
      </c>
      <c r="F435" s="214">
        <v>60</v>
      </c>
      <c r="G435" s="214">
        <v>3600</v>
      </c>
      <c r="H435" s="210"/>
      <c r="I435" s="211">
        <v>6320</v>
      </c>
      <c r="L435" s="210">
        <v>60</v>
      </c>
      <c r="M435" s="250">
        <v>0</v>
      </c>
      <c r="N435" s="210"/>
      <c r="O435" s="250">
        <v>0</v>
      </c>
      <c r="P435" s="249"/>
      <c r="Q435" s="250">
        <v>0</v>
      </c>
      <c r="R435" s="210">
        <v>0</v>
      </c>
      <c r="S435" s="250">
        <v>0</v>
      </c>
      <c r="T435" s="210"/>
      <c r="U435" s="250">
        <v>0</v>
      </c>
      <c r="V435" s="249">
        <v>0</v>
      </c>
      <c r="W435" s="250">
        <v>0</v>
      </c>
      <c r="X435" s="210">
        <v>0</v>
      </c>
      <c r="Y435" s="250">
        <v>0</v>
      </c>
      <c r="Z435" s="210"/>
      <c r="AA435" s="250">
        <v>0</v>
      </c>
      <c r="AB435" s="214">
        <v>3600</v>
      </c>
    </row>
    <row r="436" spans="1:28" ht="15.75" customHeight="1" x14ac:dyDescent="0.2">
      <c r="A436" s="252">
        <v>27201</v>
      </c>
      <c r="B436" s="210"/>
      <c r="C436" s="254" t="s">
        <v>967</v>
      </c>
      <c r="D436" s="210"/>
      <c r="E436" s="252">
        <v>30</v>
      </c>
      <c r="F436" s="214">
        <v>20</v>
      </c>
      <c r="G436" s="214">
        <v>600</v>
      </c>
      <c r="H436" s="210"/>
      <c r="I436" s="211">
        <v>12160</v>
      </c>
      <c r="J436" s="171">
        <v>0</v>
      </c>
      <c r="K436" s="171">
        <f>SUM(H436:J436)</f>
        <v>12160</v>
      </c>
      <c r="L436" s="210">
        <v>30</v>
      </c>
      <c r="M436" s="250">
        <v>0</v>
      </c>
      <c r="N436" s="210"/>
      <c r="O436" s="250">
        <v>0</v>
      </c>
      <c r="P436" s="249"/>
      <c r="Q436" s="250">
        <v>0</v>
      </c>
      <c r="R436" s="210">
        <v>0</v>
      </c>
      <c r="S436" s="250">
        <v>0</v>
      </c>
      <c r="T436" s="210"/>
      <c r="U436" s="250">
        <v>0</v>
      </c>
      <c r="V436" s="249">
        <v>0</v>
      </c>
      <c r="W436" s="250">
        <v>0</v>
      </c>
      <c r="X436" s="210">
        <v>0</v>
      </c>
      <c r="Y436" s="250">
        <v>0</v>
      </c>
      <c r="Z436" s="210"/>
      <c r="AA436" s="250">
        <v>0</v>
      </c>
      <c r="AB436" s="214">
        <v>600</v>
      </c>
    </row>
    <row r="437" spans="1:28" ht="15.75" customHeight="1" x14ac:dyDescent="0.2">
      <c r="A437" s="210"/>
      <c r="B437" s="210"/>
      <c r="C437" s="210"/>
      <c r="D437" s="210"/>
      <c r="E437" s="210"/>
      <c r="F437" s="210"/>
      <c r="G437" s="210"/>
      <c r="H437" s="210"/>
      <c r="I437" s="211">
        <v>240</v>
      </c>
      <c r="J437" s="171">
        <v>0</v>
      </c>
      <c r="K437" s="171">
        <f>SUM(H437:J437)</f>
        <v>240</v>
      </c>
      <c r="L437" s="210"/>
      <c r="M437" s="210"/>
      <c r="N437" s="210"/>
      <c r="O437" s="210"/>
      <c r="P437" s="210"/>
      <c r="Q437" s="210"/>
      <c r="R437" s="210"/>
      <c r="S437" s="210"/>
      <c r="T437" s="210"/>
      <c r="U437" s="210"/>
      <c r="V437" s="210"/>
      <c r="W437" s="210"/>
      <c r="X437" s="210"/>
      <c r="Y437" s="210"/>
      <c r="Z437" s="210"/>
      <c r="AA437" s="210"/>
      <c r="AB437" s="210"/>
    </row>
    <row r="438" spans="1:28" ht="15.75" customHeight="1" x14ac:dyDescent="0.2">
      <c r="A438" s="255" t="s">
        <v>441</v>
      </c>
      <c r="B438" s="210"/>
      <c r="C438" s="215"/>
      <c r="D438" s="210"/>
      <c r="E438" s="215"/>
      <c r="F438" s="215"/>
      <c r="G438" s="215">
        <f>SUM(G435:G437)</f>
        <v>4200</v>
      </c>
      <c r="H438" s="210"/>
      <c r="I438" s="211">
        <v>6000</v>
      </c>
      <c r="L438" s="215">
        <v>90</v>
      </c>
      <c r="M438" s="215">
        <v>0</v>
      </c>
      <c r="N438" s="215">
        <v>0</v>
      </c>
      <c r="O438" s="215">
        <v>0</v>
      </c>
      <c r="P438" s="215">
        <v>0</v>
      </c>
      <c r="Q438" s="215">
        <v>0</v>
      </c>
      <c r="R438" s="215">
        <v>0</v>
      </c>
      <c r="S438" s="215">
        <v>0</v>
      </c>
      <c r="T438" s="215">
        <v>0</v>
      </c>
      <c r="U438" s="215">
        <v>0</v>
      </c>
      <c r="V438" s="215">
        <v>0</v>
      </c>
      <c r="W438" s="215">
        <v>0</v>
      </c>
      <c r="X438" s="215">
        <v>0</v>
      </c>
      <c r="Y438" s="215">
        <v>0</v>
      </c>
      <c r="Z438" s="215">
        <v>0</v>
      </c>
      <c r="AA438" s="215">
        <v>0</v>
      </c>
      <c r="AB438" s="215">
        <f>SUM(AB435:AB437)</f>
        <v>4200</v>
      </c>
    </row>
    <row r="439" spans="1:28" ht="15.75" customHeight="1" x14ac:dyDescent="0.2">
      <c r="A439" s="210"/>
      <c r="B439" s="210"/>
      <c r="C439" s="210"/>
      <c r="D439" s="210"/>
      <c r="E439" s="210"/>
      <c r="F439" s="210"/>
      <c r="G439" s="210"/>
      <c r="H439" s="210"/>
      <c r="I439" s="210"/>
      <c r="J439" s="170">
        <f>SUM(J436:J438)</f>
        <v>0</v>
      </c>
      <c r="K439" s="170">
        <f>SUM(H439:J439)</f>
        <v>0</v>
      </c>
      <c r="L439" s="210"/>
      <c r="M439" s="210"/>
      <c r="N439" s="210"/>
      <c r="O439" s="210"/>
      <c r="P439" s="210"/>
      <c r="Q439" s="210"/>
      <c r="R439" s="210"/>
      <c r="S439" s="210"/>
      <c r="T439" s="210"/>
      <c r="U439" s="210"/>
      <c r="V439" s="210"/>
      <c r="W439" s="210"/>
      <c r="X439" s="210"/>
      <c r="Y439" s="210"/>
      <c r="Z439" s="210"/>
      <c r="AA439" s="210"/>
      <c r="AB439" s="210"/>
    </row>
    <row r="440" spans="1:28" ht="15.75" customHeight="1" x14ac:dyDescent="0.2">
      <c r="A440" s="255" t="s">
        <v>443</v>
      </c>
      <c r="B440" s="210"/>
      <c r="C440" s="210"/>
      <c r="D440" s="210"/>
      <c r="E440" s="210"/>
      <c r="F440" s="210"/>
      <c r="G440" s="210"/>
      <c r="H440" s="212">
        <f t="shared" ref="H440:K440" si="38">SUM(H404:H439)</f>
        <v>0</v>
      </c>
      <c r="I440" s="212">
        <f t="shared" si="38"/>
        <v>282588</v>
      </c>
      <c r="J440" s="212">
        <f t="shared" si="38"/>
        <v>56</v>
      </c>
      <c r="K440" s="212">
        <f t="shared" si="38"/>
        <v>174248</v>
      </c>
      <c r="L440" s="210"/>
      <c r="M440" s="210"/>
      <c r="N440" s="210"/>
      <c r="O440" s="210"/>
      <c r="P440" s="210"/>
      <c r="Q440" s="210"/>
      <c r="R440" s="210"/>
      <c r="S440" s="210"/>
      <c r="T440" s="210"/>
      <c r="U440" s="210"/>
      <c r="V440" s="210"/>
      <c r="W440" s="210"/>
      <c r="X440" s="210"/>
      <c r="Y440" s="210"/>
      <c r="Z440" s="210"/>
      <c r="AA440" s="210"/>
      <c r="AB440" s="210"/>
    </row>
    <row r="441" spans="1:28" ht="15.75" customHeight="1" x14ac:dyDescent="0.2">
      <c r="A441" s="252">
        <v>27301</v>
      </c>
      <c r="B441" s="210"/>
      <c r="C441" s="254" t="s">
        <v>444</v>
      </c>
      <c r="D441" s="210"/>
      <c r="E441" s="252">
        <v>40</v>
      </c>
      <c r="F441" s="214">
        <v>115</v>
      </c>
      <c r="G441" s="214">
        <v>4600</v>
      </c>
      <c r="H441" s="210"/>
      <c r="I441" s="210"/>
      <c r="L441" s="210">
        <v>20</v>
      </c>
      <c r="M441" s="250">
        <v>0</v>
      </c>
      <c r="N441" s="210"/>
      <c r="O441" s="250">
        <v>0</v>
      </c>
      <c r="P441" s="249"/>
      <c r="Q441" s="250">
        <v>0</v>
      </c>
      <c r="R441" s="210">
        <v>0</v>
      </c>
      <c r="S441" s="250">
        <v>0</v>
      </c>
      <c r="T441" s="210"/>
      <c r="U441" s="250">
        <v>20</v>
      </c>
      <c r="V441" s="249">
        <v>20</v>
      </c>
      <c r="W441" s="250">
        <v>0</v>
      </c>
      <c r="X441" s="210">
        <v>20</v>
      </c>
      <c r="Y441" s="250">
        <v>0</v>
      </c>
      <c r="Z441" s="210"/>
      <c r="AA441" s="250">
        <v>0</v>
      </c>
      <c r="AB441" s="214">
        <v>4600</v>
      </c>
    </row>
    <row r="442" spans="1:28" ht="15.75" customHeight="1" x14ac:dyDescent="0.2">
      <c r="A442" s="252">
        <v>27301</v>
      </c>
      <c r="B442" s="210"/>
      <c r="C442" s="254" t="s">
        <v>446</v>
      </c>
      <c r="D442" s="210"/>
      <c r="E442" s="252">
        <v>40</v>
      </c>
      <c r="F442" s="214">
        <v>189</v>
      </c>
      <c r="G442" s="214">
        <v>7560</v>
      </c>
      <c r="H442" s="210"/>
      <c r="I442" s="210"/>
      <c r="L442" s="210">
        <v>20</v>
      </c>
      <c r="M442" s="250">
        <v>0</v>
      </c>
      <c r="N442" s="210"/>
      <c r="O442" s="250">
        <v>0</v>
      </c>
      <c r="P442" s="249"/>
      <c r="Q442" s="250">
        <v>0</v>
      </c>
      <c r="R442" s="210">
        <v>0</v>
      </c>
      <c r="S442" s="250">
        <v>0</v>
      </c>
      <c r="T442" s="210"/>
      <c r="U442" s="250">
        <v>20</v>
      </c>
      <c r="V442" s="249">
        <v>20</v>
      </c>
      <c r="W442" s="250">
        <v>0</v>
      </c>
      <c r="X442" s="210">
        <v>20</v>
      </c>
      <c r="Y442" s="250">
        <v>0</v>
      </c>
      <c r="Z442" s="210"/>
      <c r="AA442" s="250">
        <v>0</v>
      </c>
      <c r="AB442" s="214">
        <v>7560</v>
      </c>
    </row>
    <row r="443" spans="1:28" ht="15.75" customHeight="1" x14ac:dyDescent="0.2">
      <c r="A443" s="252">
        <v>27301</v>
      </c>
      <c r="B443" s="210"/>
      <c r="C443" s="254" t="s">
        <v>447</v>
      </c>
      <c r="D443" s="210"/>
      <c r="E443" s="252">
        <v>40</v>
      </c>
      <c r="F443" s="214">
        <v>163</v>
      </c>
      <c r="G443" s="214">
        <v>6520</v>
      </c>
      <c r="H443" s="210"/>
      <c r="I443" s="211">
        <v>160</v>
      </c>
      <c r="J443" s="171">
        <v>100</v>
      </c>
      <c r="K443" s="171">
        <f>SUM(H443:J443)</f>
        <v>260</v>
      </c>
      <c r="L443" s="210">
        <v>20</v>
      </c>
      <c r="M443" s="250">
        <v>0</v>
      </c>
      <c r="N443" s="210"/>
      <c r="O443" s="250">
        <v>0</v>
      </c>
      <c r="P443" s="249"/>
      <c r="Q443" s="250">
        <v>0</v>
      </c>
      <c r="R443" s="210">
        <v>0</v>
      </c>
      <c r="S443" s="250">
        <v>0</v>
      </c>
      <c r="T443" s="210"/>
      <c r="U443" s="250">
        <v>20</v>
      </c>
      <c r="V443" s="249">
        <v>20</v>
      </c>
      <c r="W443" s="250">
        <v>0</v>
      </c>
      <c r="X443" s="210">
        <v>20</v>
      </c>
      <c r="Y443" s="250">
        <v>0</v>
      </c>
      <c r="Z443" s="210"/>
      <c r="AA443" s="250">
        <v>0</v>
      </c>
      <c r="AB443" s="214">
        <v>6520</v>
      </c>
    </row>
    <row r="444" spans="1:28" ht="15.75" customHeight="1" x14ac:dyDescent="0.2">
      <c r="A444" s="252">
        <v>27301</v>
      </c>
      <c r="B444" s="210"/>
      <c r="C444" s="254" t="s">
        <v>451</v>
      </c>
      <c r="D444" s="210"/>
      <c r="E444" s="252">
        <v>4</v>
      </c>
      <c r="F444" s="214">
        <v>75</v>
      </c>
      <c r="G444" s="214">
        <v>300</v>
      </c>
      <c r="H444" s="210"/>
      <c r="I444" s="211">
        <v>192</v>
      </c>
      <c r="L444" s="210">
        <v>2</v>
      </c>
      <c r="M444" s="250">
        <v>0</v>
      </c>
      <c r="N444" s="210"/>
      <c r="O444" s="250">
        <v>0</v>
      </c>
      <c r="P444" s="249"/>
      <c r="Q444" s="250">
        <v>0</v>
      </c>
      <c r="R444" s="210">
        <v>0</v>
      </c>
      <c r="S444" s="250">
        <v>0</v>
      </c>
      <c r="T444" s="210"/>
      <c r="U444" s="250">
        <v>2</v>
      </c>
      <c r="V444" s="249">
        <v>2</v>
      </c>
      <c r="W444" s="250">
        <v>0</v>
      </c>
      <c r="X444" s="210">
        <v>2</v>
      </c>
      <c r="Y444" s="250">
        <v>0</v>
      </c>
      <c r="Z444" s="210"/>
      <c r="AA444" s="250">
        <v>0</v>
      </c>
      <c r="AB444" s="214">
        <v>300</v>
      </c>
    </row>
    <row r="445" spans="1:28" ht="15.75" customHeight="1" x14ac:dyDescent="0.2">
      <c r="A445" s="252">
        <v>27301</v>
      </c>
      <c r="B445" s="210"/>
      <c r="C445" s="254" t="s">
        <v>457</v>
      </c>
      <c r="D445" s="210"/>
      <c r="E445" s="252">
        <v>8</v>
      </c>
      <c r="F445" s="214">
        <v>160</v>
      </c>
      <c r="G445" s="214">
        <v>1280</v>
      </c>
      <c r="H445" s="210"/>
      <c r="I445" s="211">
        <v>234</v>
      </c>
      <c r="J445" s="170">
        <f>SUM(J443:J444)</f>
        <v>100</v>
      </c>
      <c r="K445" s="170">
        <f>SUM(H445:J445)</f>
        <v>334</v>
      </c>
      <c r="L445" s="210">
        <v>4</v>
      </c>
      <c r="M445" s="250">
        <v>0</v>
      </c>
      <c r="N445" s="210"/>
      <c r="O445" s="250">
        <v>0</v>
      </c>
      <c r="P445" s="249"/>
      <c r="Q445" s="250">
        <v>0</v>
      </c>
      <c r="R445" s="210">
        <v>0</v>
      </c>
      <c r="S445" s="250">
        <v>0</v>
      </c>
      <c r="T445" s="210"/>
      <c r="U445" s="250">
        <v>4</v>
      </c>
      <c r="V445" s="249">
        <v>4</v>
      </c>
      <c r="W445" s="250">
        <v>0</v>
      </c>
      <c r="X445" s="210">
        <v>4</v>
      </c>
      <c r="Y445" s="250">
        <v>0</v>
      </c>
      <c r="Z445" s="210"/>
      <c r="AA445" s="250">
        <v>0</v>
      </c>
      <c r="AB445" s="214">
        <v>1280</v>
      </c>
    </row>
    <row r="446" spans="1:28" ht="15.75" customHeight="1" x14ac:dyDescent="0.2">
      <c r="A446" s="252">
        <v>27301</v>
      </c>
      <c r="B446" s="210"/>
      <c r="C446" s="254" t="s">
        <v>466</v>
      </c>
      <c r="D446" s="210"/>
      <c r="E446" s="252">
        <v>12</v>
      </c>
      <c r="F446" s="214">
        <v>70</v>
      </c>
      <c r="G446" s="214">
        <v>840</v>
      </c>
      <c r="H446" s="210"/>
      <c r="I446" s="211">
        <v>120</v>
      </c>
      <c r="L446" s="210">
        <v>6</v>
      </c>
      <c r="M446" s="250">
        <v>0</v>
      </c>
      <c r="N446" s="210"/>
      <c r="O446" s="250">
        <v>0</v>
      </c>
      <c r="P446" s="249"/>
      <c r="Q446" s="250">
        <v>0</v>
      </c>
      <c r="R446" s="210">
        <v>0</v>
      </c>
      <c r="S446" s="250">
        <v>0</v>
      </c>
      <c r="T446" s="210"/>
      <c r="U446" s="250">
        <v>6</v>
      </c>
      <c r="V446" s="249">
        <v>6</v>
      </c>
      <c r="W446" s="250">
        <v>0</v>
      </c>
      <c r="X446" s="210">
        <v>6</v>
      </c>
      <c r="Y446" s="250">
        <v>0</v>
      </c>
      <c r="Z446" s="210"/>
      <c r="AA446" s="250">
        <v>0</v>
      </c>
      <c r="AB446" s="214">
        <v>840</v>
      </c>
    </row>
    <row r="447" spans="1:28" ht="15.75" customHeight="1" x14ac:dyDescent="0.2">
      <c r="A447" s="252">
        <v>27301</v>
      </c>
      <c r="B447" s="210"/>
      <c r="C447" s="254" t="s">
        <v>467</v>
      </c>
      <c r="D447" s="210"/>
      <c r="E447" s="252">
        <v>4</v>
      </c>
      <c r="F447" s="214">
        <v>500</v>
      </c>
      <c r="G447" s="214">
        <v>2000</v>
      </c>
      <c r="H447" s="210"/>
      <c r="I447" s="211">
        <v>120</v>
      </c>
      <c r="J447" s="168"/>
      <c r="K447" s="168"/>
      <c r="L447" s="210">
        <v>2</v>
      </c>
      <c r="M447" s="250">
        <v>0</v>
      </c>
      <c r="N447" s="210"/>
      <c r="O447" s="250">
        <v>0</v>
      </c>
      <c r="P447" s="249"/>
      <c r="Q447" s="250">
        <v>0</v>
      </c>
      <c r="R447" s="210">
        <v>0</v>
      </c>
      <c r="S447" s="250">
        <v>0</v>
      </c>
      <c r="T447" s="210"/>
      <c r="U447" s="250">
        <v>2</v>
      </c>
      <c r="V447" s="249">
        <v>2</v>
      </c>
      <c r="W447" s="250">
        <v>0</v>
      </c>
      <c r="X447" s="210">
        <v>2</v>
      </c>
      <c r="Y447" s="250">
        <v>0</v>
      </c>
      <c r="Z447" s="210"/>
      <c r="AA447" s="250">
        <v>0</v>
      </c>
      <c r="AB447" s="214">
        <v>2000</v>
      </c>
    </row>
    <row r="448" spans="1:28" ht="15.75" customHeight="1" x14ac:dyDescent="0.2">
      <c r="A448" s="252">
        <v>27301</v>
      </c>
      <c r="B448" s="210"/>
      <c r="C448" s="254" t="s">
        <v>468</v>
      </c>
      <c r="D448" s="210"/>
      <c r="E448" s="252">
        <v>4</v>
      </c>
      <c r="F448" s="214">
        <v>80</v>
      </c>
      <c r="G448" s="214">
        <v>320</v>
      </c>
      <c r="H448" s="210"/>
      <c r="I448" s="211">
        <v>1062.5</v>
      </c>
      <c r="L448" s="210">
        <v>2</v>
      </c>
      <c r="M448" s="250">
        <v>0</v>
      </c>
      <c r="N448" s="210"/>
      <c r="O448" s="250">
        <v>0</v>
      </c>
      <c r="P448" s="249"/>
      <c r="Q448" s="250">
        <v>0</v>
      </c>
      <c r="R448" s="210">
        <v>0</v>
      </c>
      <c r="S448" s="250">
        <v>0</v>
      </c>
      <c r="T448" s="210"/>
      <c r="U448" s="250">
        <v>2</v>
      </c>
      <c r="V448" s="249">
        <v>2</v>
      </c>
      <c r="W448" s="250">
        <v>0</v>
      </c>
      <c r="X448" s="210">
        <v>2</v>
      </c>
      <c r="Y448" s="250">
        <v>0</v>
      </c>
      <c r="Z448" s="210"/>
      <c r="AA448" s="250">
        <v>0</v>
      </c>
      <c r="AB448" s="214">
        <v>320</v>
      </c>
    </row>
    <row r="449" spans="1:28" ht="15.75" customHeight="1" x14ac:dyDescent="0.2">
      <c r="A449" s="252">
        <v>27301</v>
      </c>
      <c r="B449" s="210"/>
      <c r="C449" s="254" t="s">
        <v>471</v>
      </c>
      <c r="D449" s="210"/>
      <c r="E449" s="252">
        <v>14</v>
      </c>
      <c r="F449" s="214">
        <v>92</v>
      </c>
      <c r="G449" s="214">
        <v>1288</v>
      </c>
      <c r="H449" s="210"/>
      <c r="I449" s="211">
        <v>10000</v>
      </c>
      <c r="L449" s="210">
        <v>7</v>
      </c>
      <c r="M449" s="250">
        <v>0</v>
      </c>
      <c r="N449" s="210"/>
      <c r="O449" s="250">
        <v>0</v>
      </c>
      <c r="P449" s="249"/>
      <c r="Q449" s="250">
        <v>0</v>
      </c>
      <c r="R449" s="210">
        <v>0</v>
      </c>
      <c r="S449" s="250">
        <v>0</v>
      </c>
      <c r="T449" s="210"/>
      <c r="U449" s="250">
        <v>7</v>
      </c>
      <c r="V449" s="249">
        <v>7</v>
      </c>
      <c r="W449" s="250">
        <v>0</v>
      </c>
      <c r="X449" s="210">
        <v>7</v>
      </c>
      <c r="Y449" s="250">
        <v>0</v>
      </c>
      <c r="Z449" s="210"/>
      <c r="AA449" s="250">
        <v>0</v>
      </c>
      <c r="AB449" s="214">
        <v>1288</v>
      </c>
    </row>
    <row r="450" spans="1:28" ht="15.75" customHeight="1" x14ac:dyDescent="0.2">
      <c r="A450" s="252">
        <v>27301</v>
      </c>
      <c r="B450" s="210"/>
      <c r="C450" s="254" t="s">
        <v>474</v>
      </c>
      <c r="D450" s="210"/>
      <c r="E450" s="252">
        <v>32</v>
      </c>
      <c r="F450" s="214">
        <v>190</v>
      </c>
      <c r="G450" s="214">
        <v>6080</v>
      </c>
      <c r="H450" s="210"/>
      <c r="I450" s="211">
        <v>700</v>
      </c>
      <c r="L450" s="210">
        <v>8</v>
      </c>
      <c r="M450" s="250">
        <v>8</v>
      </c>
      <c r="N450" s="210"/>
      <c r="O450" s="250">
        <v>0</v>
      </c>
      <c r="P450" s="249"/>
      <c r="Q450" s="250">
        <v>8</v>
      </c>
      <c r="R450" s="210">
        <v>8</v>
      </c>
      <c r="S450" s="250">
        <v>0</v>
      </c>
      <c r="T450" s="210"/>
      <c r="U450" s="250">
        <v>8</v>
      </c>
      <c r="V450" s="249">
        <v>8</v>
      </c>
      <c r="W450" s="250">
        <v>0</v>
      </c>
      <c r="X450" s="210">
        <v>8</v>
      </c>
      <c r="Y450" s="250">
        <v>8</v>
      </c>
      <c r="Z450" s="210"/>
      <c r="AA450" s="250">
        <v>8</v>
      </c>
      <c r="AB450" s="214">
        <v>6080</v>
      </c>
    </row>
    <row r="451" spans="1:28" ht="15.75" customHeight="1" x14ac:dyDescent="0.2">
      <c r="A451" s="252">
        <v>27301</v>
      </c>
      <c r="B451" s="210"/>
      <c r="C451" s="254" t="s">
        <v>475</v>
      </c>
      <c r="D451" s="210"/>
      <c r="E451" s="252">
        <v>30</v>
      </c>
      <c r="F451" s="214">
        <v>3</v>
      </c>
      <c r="G451" s="214">
        <v>90</v>
      </c>
      <c r="H451" s="210"/>
      <c r="I451" s="211">
        <v>1161.25</v>
      </c>
      <c r="L451" s="210">
        <v>15</v>
      </c>
      <c r="M451" s="250">
        <v>0</v>
      </c>
      <c r="N451" s="210"/>
      <c r="O451" s="250">
        <v>0</v>
      </c>
      <c r="P451" s="249"/>
      <c r="Q451" s="250">
        <v>0</v>
      </c>
      <c r="R451" s="210">
        <v>0</v>
      </c>
      <c r="S451" s="250">
        <v>0</v>
      </c>
      <c r="T451" s="210"/>
      <c r="U451" s="250">
        <v>15</v>
      </c>
      <c r="V451" s="249">
        <v>15</v>
      </c>
      <c r="W451" s="250">
        <v>0</v>
      </c>
      <c r="X451" s="210">
        <v>15</v>
      </c>
      <c r="Y451" s="250">
        <v>0</v>
      </c>
      <c r="Z451" s="210"/>
      <c r="AA451" s="250">
        <v>0</v>
      </c>
      <c r="AB451" s="214">
        <v>90</v>
      </c>
    </row>
    <row r="452" spans="1:28" ht="15.75" customHeight="1" x14ac:dyDescent="0.2">
      <c r="A452" s="210"/>
      <c r="B452" s="210"/>
      <c r="C452" s="210"/>
      <c r="D452" s="210"/>
      <c r="E452" s="210"/>
      <c r="F452" s="210"/>
      <c r="G452" s="210"/>
      <c r="H452" s="210"/>
      <c r="I452" s="210"/>
      <c r="L452" s="210"/>
      <c r="M452" s="210"/>
      <c r="N452" s="210"/>
      <c r="O452" s="210"/>
      <c r="P452" s="210"/>
      <c r="Q452" s="210"/>
      <c r="R452" s="210"/>
      <c r="S452" s="210"/>
      <c r="T452" s="210"/>
      <c r="U452" s="210"/>
      <c r="V452" s="210"/>
      <c r="W452" s="210"/>
      <c r="X452" s="210"/>
      <c r="Y452" s="210"/>
      <c r="Z452" s="210"/>
      <c r="AA452" s="210"/>
      <c r="AB452" s="210"/>
    </row>
    <row r="453" spans="1:28" ht="15.75" customHeight="1" x14ac:dyDescent="0.2">
      <c r="A453" s="255" t="s">
        <v>443</v>
      </c>
      <c r="B453" s="210"/>
      <c r="C453" s="215"/>
      <c r="D453" s="210"/>
      <c r="E453" s="215"/>
      <c r="F453" s="215"/>
      <c r="G453" s="215">
        <f>SUM(G441:G452)</f>
        <v>30878</v>
      </c>
      <c r="H453" s="212">
        <f t="shared" ref="H453:K453" si="39">SUM(H443:H452)</f>
        <v>0</v>
      </c>
      <c r="I453" s="212">
        <f t="shared" si="39"/>
        <v>13749.75</v>
      </c>
      <c r="J453" s="212">
        <f t="shared" si="39"/>
        <v>200</v>
      </c>
      <c r="K453" s="212">
        <f t="shared" si="39"/>
        <v>594</v>
      </c>
      <c r="L453" s="215">
        <v>106</v>
      </c>
      <c r="M453" s="215">
        <v>8</v>
      </c>
      <c r="N453" s="215">
        <v>0</v>
      </c>
      <c r="O453" s="215">
        <v>0</v>
      </c>
      <c r="P453" s="215">
        <v>0</v>
      </c>
      <c r="Q453" s="215">
        <v>8</v>
      </c>
      <c r="R453" s="215">
        <v>8</v>
      </c>
      <c r="S453" s="215">
        <v>0</v>
      </c>
      <c r="T453" s="215">
        <v>0</v>
      </c>
      <c r="U453" s="215">
        <v>106</v>
      </c>
      <c r="V453" s="215">
        <v>106</v>
      </c>
      <c r="W453" s="215">
        <v>0</v>
      </c>
      <c r="X453" s="215">
        <v>106</v>
      </c>
      <c r="Y453" s="215">
        <v>8</v>
      </c>
      <c r="Z453" s="215">
        <v>0</v>
      </c>
      <c r="AA453" s="215">
        <v>8</v>
      </c>
      <c r="AB453" s="215">
        <f>SUM(AB441:AB452)</f>
        <v>30878</v>
      </c>
    </row>
    <row r="454" spans="1:28" ht="15.75" customHeight="1" x14ac:dyDescent="0.2">
      <c r="A454" s="210"/>
      <c r="B454" s="210"/>
      <c r="C454" s="210"/>
      <c r="D454" s="210"/>
      <c r="E454" s="210"/>
      <c r="F454" s="210"/>
      <c r="G454" s="210"/>
      <c r="H454" s="210"/>
      <c r="I454" s="210"/>
      <c r="L454" s="210"/>
      <c r="M454" s="210"/>
      <c r="N454" s="210"/>
      <c r="O454" s="210"/>
      <c r="P454" s="210"/>
      <c r="Q454" s="210"/>
      <c r="R454" s="210"/>
      <c r="S454" s="210"/>
      <c r="T454" s="210"/>
      <c r="U454" s="210"/>
      <c r="V454" s="210"/>
      <c r="W454" s="210"/>
      <c r="X454" s="210"/>
      <c r="Y454" s="210"/>
      <c r="Z454" s="210"/>
      <c r="AA454" s="210"/>
      <c r="AB454" s="210"/>
    </row>
    <row r="455" spans="1:28" ht="15.75" customHeight="1" x14ac:dyDescent="0.2">
      <c r="A455" s="255" t="s">
        <v>476</v>
      </c>
      <c r="B455" s="210"/>
      <c r="C455" s="210"/>
      <c r="D455" s="210"/>
      <c r="E455" s="210"/>
      <c r="F455" s="210"/>
      <c r="G455" s="210"/>
      <c r="H455" s="210"/>
      <c r="I455" s="210"/>
      <c r="L455" s="210"/>
      <c r="M455" s="210"/>
      <c r="N455" s="210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210"/>
      <c r="Z455" s="210"/>
      <c r="AA455" s="210"/>
      <c r="AB455" s="210"/>
    </row>
    <row r="456" spans="1:28" ht="15.75" customHeight="1" x14ac:dyDescent="0.2">
      <c r="A456" s="252">
        <v>29101</v>
      </c>
      <c r="B456" s="210"/>
      <c r="C456" s="254" t="s">
        <v>611</v>
      </c>
      <c r="D456" s="210"/>
      <c r="E456" s="252">
        <v>70</v>
      </c>
      <c r="F456" s="214">
        <v>20</v>
      </c>
      <c r="G456" s="214">
        <v>1400</v>
      </c>
      <c r="H456" s="210"/>
      <c r="I456" s="211">
        <v>56000</v>
      </c>
      <c r="L456" s="210">
        <v>34</v>
      </c>
      <c r="M456" s="250">
        <v>0</v>
      </c>
      <c r="N456" s="210"/>
      <c r="O456" s="250">
        <v>1</v>
      </c>
      <c r="P456" s="249"/>
      <c r="Q456" s="250">
        <v>1</v>
      </c>
      <c r="R456" s="210">
        <v>1</v>
      </c>
      <c r="S456" s="250">
        <v>0</v>
      </c>
      <c r="T456" s="210"/>
      <c r="U456" s="250">
        <v>34</v>
      </c>
      <c r="V456" s="249">
        <v>34</v>
      </c>
      <c r="W456" s="250">
        <v>0</v>
      </c>
      <c r="X456" s="210">
        <v>34</v>
      </c>
      <c r="Y456" s="250">
        <v>1</v>
      </c>
      <c r="Z456" s="210"/>
      <c r="AA456" s="250">
        <v>1</v>
      </c>
      <c r="AB456" s="214">
        <v>1400</v>
      </c>
    </row>
    <row r="457" spans="1:28" ht="15.75" customHeight="1" x14ac:dyDescent="0.2">
      <c r="A457" s="252">
        <v>29101</v>
      </c>
      <c r="B457" s="210"/>
      <c r="C457" s="254" t="s">
        <v>610</v>
      </c>
      <c r="D457" s="210"/>
      <c r="E457" s="252">
        <v>68</v>
      </c>
      <c r="F457" s="214">
        <v>32</v>
      </c>
      <c r="G457" s="214">
        <v>2176</v>
      </c>
      <c r="H457" s="210"/>
      <c r="I457" s="211">
        <v>8256.7999999999993</v>
      </c>
      <c r="L457" s="210">
        <v>33</v>
      </c>
      <c r="M457" s="250">
        <v>0</v>
      </c>
      <c r="N457" s="210"/>
      <c r="O457" s="250">
        <v>1</v>
      </c>
      <c r="P457" s="249"/>
      <c r="Q457" s="250">
        <v>1</v>
      </c>
      <c r="R457" s="210">
        <v>1</v>
      </c>
      <c r="S457" s="250">
        <v>0</v>
      </c>
      <c r="T457" s="210"/>
      <c r="U457" s="250">
        <v>33</v>
      </c>
      <c r="V457" s="249">
        <v>33</v>
      </c>
      <c r="W457" s="250">
        <v>0</v>
      </c>
      <c r="X457" s="210">
        <v>33</v>
      </c>
      <c r="Y457" s="250">
        <v>1</v>
      </c>
      <c r="Z457" s="210"/>
      <c r="AA457" s="250">
        <v>1</v>
      </c>
      <c r="AB457" s="214">
        <v>2176</v>
      </c>
    </row>
    <row r="458" spans="1:28" ht="15.75" customHeight="1" x14ac:dyDescent="0.2">
      <c r="A458" s="252">
        <v>29101</v>
      </c>
      <c r="B458" s="210"/>
      <c r="C458" s="254" t="s">
        <v>609</v>
      </c>
      <c r="D458" s="210"/>
      <c r="E458" s="252">
        <v>66</v>
      </c>
      <c r="F458" s="214">
        <v>39</v>
      </c>
      <c r="G458" s="214">
        <v>2574</v>
      </c>
      <c r="H458" s="210"/>
      <c r="I458" s="211">
        <v>2700</v>
      </c>
      <c r="L458" s="210">
        <v>33</v>
      </c>
      <c r="M458" s="250">
        <v>0</v>
      </c>
      <c r="N458" s="210"/>
      <c r="O458" s="250">
        <v>0</v>
      </c>
      <c r="P458" s="249"/>
      <c r="Q458" s="250">
        <v>0</v>
      </c>
      <c r="R458" s="210">
        <v>0</v>
      </c>
      <c r="S458" s="250">
        <v>0</v>
      </c>
      <c r="T458" s="210"/>
      <c r="U458" s="250">
        <v>33</v>
      </c>
      <c r="V458" s="249">
        <v>33</v>
      </c>
      <c r="W458" s="250">
        <v>0</v>
      </c>
      <c r="X458" s="210">
        <v>33</v>
      </c>
      <c r="Y458" s="250">
        <v>0</v>
      </c>
      <c r="Z458" s="210"/>
      <c r="AA458" s="250">
        <v>0</v>
      </c>
      <c r="AB458" s="214">
        <v>2574</v>
      </c>
    </row>
    <row r="459" spans="1:28" ht="15.75" customHeight="1" x14ac:dyDescent="0.2">
      <c r="A459" s="252">
        <v>29101</v>
      </c>
      <c r="B459" s="210"/>
      <c r="C459" s="254" t="s">
        <v>840</v>
      </c>
      <c r="D459" s="210"/>
      <c r="E459" s="252">
        <v>1</v>
      </c>
      <c r="F459" s="214">
        <v>120</v>
      </c>
      <c r="G459" s="214">
        <v>120</v>
      </c>
      <c r="H459" s="210"/>
      <c r="I459" s="211">
        <v>1485</v>
      </c>
      <c r="L459" s="210">
        <v>1</v>
      </c>
      <c r="M459" s="250">
        <v>0</v>
      </c>
      <c r="N459" s="210"/>
      <c r="O459" s="250">
        <v>0</v>
      </c>
      <c r="P459" s="249"/>
      <c r="Q459" s="250">
        <v>0</v>
      </c>
      <c r="R459" s="210">
        <v>0</v>
      </c>
      <c r="S459" s="250">
        <v>0</v>
      </c>
      <c r="T459" s="210"/>
      <c r="U459" s="250">
        <v>0</v>
      </c>
      <c r="V459" s="249">
        <v>0</v>
      </c>
      <c r="W459" s="250">
        <v>0</v>
      </c>
      <c r="X459" s="210">
        <v>0</v>
      </c>
      <c r="Y459" s="250">
        <v>0</v>
      </c>
      <c r="Z459" s="210"/>
      <c r="AA459" s="250">
        <v>0</v>
      </c>
      <c r="AB459" s="214">
        <v>120</v>
      </c>
    </row>
    <row r="460" spans="1:28" ht="15.75" customHeight="1" x14ac:dyDescent="0.2">
      <c r="A460" s="252">
        <v>29101</v>
      </c>
      <c r="B460" s="210"/>
      <c r="C460" s="254" t="s">
        <v>477</v>
      </c>
      <c r="D460" s="210"/>
      <c r="E460" s="252">
        <v>1</v>
      </c>
      <c r="F460" s="214">
        <v>120</v>
      </c>
      <c r="G460" s="214">
        <v>120</v>
      </c>
      <c r="H460" s="210"/>
      <c r="I460" s="211">
        <v>15444</v>
      </c>
      <c r="L460" s="210">
        <v>1</v>
      </c>
      <c r="M460" s="250">
        <v>0</v>
      </c>
      <c r="N460" s="210"/>
      <c r="O460" s="250">
        <v>0</v>
      </c>
      <c r="P460" s="249"/>
      <c r="Q460" s="250">
        <v>0</v>
      </c>
      <c r="R460" s="210">
        <v>0</v>
      </c>
      <c r="S460" s="250">
        <v>0</v>
      </c>
      <c r="T460" s="210"/>
      <c r="U460" s="250">
        <v>0</v>
      </c>
      <c r="V460" s="249">
        <v>0</v>
      </c>
      <c r="W460" s="250">
        <v>0</v>
      </c>
      <c r="X460" s="210">
        <v>0</v>
      </c>
      <c r="Y460" s="250">
        <v>0</v>
      </c>
      <c r="Z460" s="210"/>
      <c r="AA460" s="250">
        <v>0</v>
      </c>
      <c r="AB460" s="214">
        <v>120</v>
      </c>
    </row>
    <row r="461" spans="1:28" ht="15.75" customHeight="1" x14ac:dyDescent="0.2">
      <c r="A461" s="252">
        <v>29101</v>
      </c>
      <c r="B461" s="210"/>
      <c r="C461" s="254" t="s">
        <v>479</v>
      </c>
      <c r="D461" s="210"/>
      <c r="E461" s="252">
        <v>1</v>
      </c>
      <c r="F461" s="214">
        <v>10000</v>
      </c>
      <c r="G461" s="214">
        <v>10000</v>
      </c>
      <c r="H461" s="210"/>
      <c r="I461" s="210"/>
      <c r="L461" s="210">
        <v>1</v>
      </c>
      <c r="M461" s="250">
        <v>0</v>
      </c>
      <c r="N461" s="210"/>
      <c r="O461" s="250">
        <v>0</v>
      </c>
      <c r="P461" s="249"/>
      <c r="Q461" s="250">
        <v>0</v>
      </c>
      <c r="R461" s="210">
        <v>0</v>
      </c>
      <c r="S461" s="250">
        <v>0</v>
      </c>
      <c r="T461" s="210"/>
      <c r="U461" s="250">
        <v>0</v>
      </c>
      <c r="V461" s="249">
        <v>0</v>
      </c>
      <c r="W461" s="250">
        <v>0</v>
      </c>
      <c r="X461" s="210">
        <v>0</v>
      </c>
      <c r="Y461" s="250">
        <v>0</v>
      </c>
      <c r="Z461" s="210"/>
      <c r="AA461" s="250">
        <v>0</v>
      </c>
      <c r="AB461" s="214">
        <v>10000</v>
      </c>
    </row>
    <row r="462" spans="1:28" ht="15.75" customHeight="1" x14ac:dyDescent="0.2">
      <c r="A462" s="252">
        <v>29101</v>
      </c>
      <c r="B462" s="210"/>
      <c r="C462" s="254" t="s">
        <v>608</v>
      </c>
      <c r="D462" s="210"/>
      <c r="E462" s="252">
        <v>4</v>
      </c>
      <c r="F462" s="214">
        <v>700</v>
      </c>
      <c r="G462" s="214">
        <v>2800</v>
      </c>
      <c r="H462" s="212">
        <f t="shared" ref="H462:K462" si="40">SUM(H456:H461)</f>
        <v>0</v>
      </c>
      <c r="I462" s="212">
        <f t="shared" si="40"/>
        <v>83885.8</v>
      </c>
      <c r="J462" s="212">
        <f t="shared" si="40"/>
        <v>0</v>
      </c>
      <c r="K462" s="212">
        <f t="shared" si="40"/>
        <v>0</v>
      </c>
      <c r="L462" s="210">
        <v>4</v>
      </c>
      <c r="M462" s="250">
        <v>0</v>
      </c>
      <c r="N462" s="210"/>
      <c r="O462" s="250">
        <v>0</v>
      </c>
      <c r="P462" s="249"/>
      <c r="Q462" s="250">
        <v>0</v>
      </c>
      <c r="R462" s="210">
        <v>0</v>
      </c>
      <c r="S462" s="250">
        <v>0</v>
      </c>
      <c r="T462" s="210"/>
      <c r="U462" s="250">
        <v>0</v>
      </c>
      <c r="V462" s="249">
        <v>0</v>
      </c>
      <c r="W462" s="250">
        <v>0</v>
      </c>
      <c r="X462" s="210">
        <v>0</v>
      </c>
      <c r="Y462" s="250">
        <v>0</v>
      </c>
      <c r="Z462" s="210"/>
      <c r="AA462" s="250">
        <v>0</v>
      </c>
      <c r="AB462" s="214">
        <v>2800</v>
      </c>
    </row>
    <row r="463" spans="1:28" ht="15.75" customHeight="1" x14ac:dyDescent="0.2">
      <c r="A463" s="210"/>
      <c r="B463" s="210"/>
      <c r="C463" s="210"/>
      <c r="D463" s="210"/>
      <c r="E463" s="210"/>
      <c r="F463" s="210"/>
      <c r="G463" s="210"/>
      <c r="H463" s="210"/>
      <c r="I463" s="210"/>
      <c r="L463" s="210"/>
      <c r="M463" s="210"/>
      <c r="N463" s="210"/>
      <c r="O463" s="210"/>
      <c r="P463" s="210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  <c r="AA463" s="210"/>
      <c r="AB463" s="210"/>
    </row>
    <row r="464" spans="1:28" ht="15.75" customHeight="1" x14ac:dyDescent="0.2">
      <c r="A464" s="255" t="s">
        <v>476</v>
      </c>
      <c r="B464" s="210"/>
      <c r="C464" s="215"/>
      <c r="D464" s="210"/>
      <c r="E464" s="215"/>
      <c r="F464" s="215"/>
      <c r="G464" s="215">
        <f>SUM(G456:G463)</f>
        <v>19190</v>
      </c>
      <c r="H464" s="210"/>
      <c r="I464" s="210"/>
      <c r="L464" s="215">
        <v>107</v>
      </c>
      <c r="M464" s="215">
        <v>0</v>
      </c>
      <c r="N464" s="215">
        <v>0</v>
      </c>
      <c r="O464" s="215">
        <v>2</v>
      </c>
      <c r="P464" s="215">
        <v>0</v>
      </c>
      <c r="Q464" s="215">
        <v>2</v>
      </c>
      <c r="R464" s="215">
        <v>2</v>
      </c>
      <c r="S464" s="215">
        <v>0</v>
      </c>
      <c r="T464" s="215">
        <v>0</v>
      </c>
      <c r="U464" s="215">
        <v>100</v>
      </c>
      <c r="V464" s="215">
        <v>100</v>
      </c>
      <c r="W464" s="215">
        <v>0</v>
      </c>
      <c r="X464" s="215">
        <v>100</v>
      </c>
      <c r="Y464" s="215">
        <v>2</v>
      </c>
      <c r="Z464" s="215">
        <v>0</v>
      </c>
      <c r="AA464" s="215">
        <v>2</v>
      </c>
      <c r="AB464" s="215">
        <f>SUM(AB456:AB463)</f>
        <v>19190</v>
      </c>
    </row>
    <row r="465" spans="1:28" ht="15.75" customHeight="1" x14ac:dyDescent="0.2">
      <c r="A465" s="210"/>
      <c r="B465" s="210"/>
      <c r="C465" s="210"/>
      <c r="D465" s="210"/>
      <c r="E465" s="210"/>
      <c r="F465" s="210"/>
      <c r="G465" s="210"/>
      <c r="H465" s="210"/>
      <c r="I465" s="211">
        <v>1</v>
      </c>
      <c r="L465" s="210"/>
      <c r="M465" s="210"/>
      <c r="N465" s="210"/>
      <c r="O465" s="210"/>
      <c r="P465" s="210"/>
      <c r="Q465" s="210"/>
      <c r="R465" s="210"/>
      <c r="S465" s="210"/>
      <c r="T465" s="210"/>
      <c r="U465" s="210"/>
      <c r="V465" s="210"/>
      <c r="W465" s="210"/>
      <c r="X465" s="210"/>
      <c r="Y465" s="210"/>
      <c r="Z465" s="210"/>
      <c r="AA465" s="210"/>
      <c r="AB465" s="210"/>
    </row>
    <row r="466" spans="1:28" ht="15.75" customHeight="1" x14ac:dyDescent="0.2">
      <c r="A466" s="255" t="s">
        <v>481</v>
      </c>
      <c r="B466" s="210"/>
      <c r="C466" s="210"/>
      <c r="D466" s="210"/>
      <c r="E466" s="210"/>
      <c r="F466" s="210"/>
      <c r="G466" s="210"/>
      <c r="H466" s="210"/>
      <c r="I466" s="211">
        <v>8700</v>
      </c>
      <c r="L466" s="210"/>
      <c r="M466" s="210"/>
      <c r="N466" s="210"/>
      <c r="O466" s="210"/>
      <c r="P466" s="210"/>
      <c r="Q466" s="210"/>
      <c r="R466" s="210"/>
      <c r="S466" s="210"/>
      <c r="T466" s="210"/>
      <c r="U466" s="210"/>
      <c r="V466" s="210"/>
      <c r="W466" s="210"/>
      <c r="X466" s="210"/>
      <c r="Y466" s="210"/>
      <c r="Z466" s="210"/>
      <c r="AA466" s="210"/>
      <c r="AB466" s="210"/>
    </row>
    <row r="467" spans="1:28" ht="15.75" customHeight="1" x14ac:dyDescent="0.2">
      <c r="A467" s="252">
        <v>29301</v>
      </c>
      <c r="B467" s="210"/>
      <c r="C467" s="254" t="s">
        <v>841</v>
      </c>
      <c r="D467" s="210"/>
      <c r="E467" s="252">
        <v>22</v>
      </c>
      <c r="F467" s="214">
        <v>800</v>
      </c>
      <c r="G467" s="214">
        <v>17600</v>
      </c>
      <c r="H467" s="210"/>
      <c r="I467" s="211">
        <v>1</v>
      </c>
      <c r="L467" s="210">
        <v>22</v>
      </c>
      <c r="M467" s="250">
        <v>0</v>
      </c>
      <c r="N467" s="210"/>
      <c r="O467" s="250">
        <v>0</v>
      </c>
      <c r="P467" s="249"/>
      <c r="Q467" s="250">
        <v>0</v>
      </c>
      <c r="R467" s="210">
        <v>0</v>
      </c>
      <c r="S467" s="250">
        <v>0</v>
      </c>
      <c r="T467" s="210"/>
      <c r="U467" s="250">
        <v>0</v>
      </c>
      <c r="V467" s="249">
        <v>0</v>
      </c>
      <c r="W467" s="250">
        <v>0</v>
      </c>
      <c r="X467" s="210">
        <v>0</v>
      </c>
      <c r="Y467" s="250">
        <v>0</v>
      </c>
      <c r="Z467" s="210"/>
      <c r="AA467" s="250">
        <v>0</v>
      </c>
      <c r="AB467" s="214">
        <v>17600</v>
      </c>
    </row>
    <row r="468" spans="1:28" ht="15.75" customHeight="1" x14ac:dyDescent="0.2">
      <c r="A468" s="252">
        <v>29301</v>
      </c>
      <c r="B468" s="210"/>
      <c r="C468" s="254" t="s">
        <v>968</v>
      </c>
      <c r="D468" s="210"/>
      <c r="E468" s="252">
        <v>80</v>
      </c>
      <c r="F468" s="214">
        <v>467</v>
      </c>
      <c r="G468" s="214">
        <v>37360</v>
      </c>
      <c r="H468" s="210"/>
      <c r="I468" s="211">
        <v>1200</v>
      </c>
      <c r="L468" s="210">
        <v>0</v>
      </c>
      <c r="M468" s="250">
        <v>0</v>
      </c>
      <c r="N468" s="210"/>
      <c r="O468" s="250">
        <v>80</v>
      </c>
      <c r="P468" s="249"/>
      <c r="Q468" s="250">
        <v>80</v>
      </c>
      <c r="R468" s="210">
        <v>80</v>
      </c>
      <c r="S468" s="250">
        <v>0</v>
      </c>
      <c r="T468" s="210"/>
      <c r="U468" s="250">
        <v>0</v>
      </c>
      <c r="V468" s="249">
        <v>0</v>
      </c>
      <c r="W468" s="250">
        <v>0</v>
      </c>
      <c r="X468" s="210">
        <v>0</v>
      </c>
      <c r="Y468" s="250">
        <v>0</v>
      </c>
      <c r="Z468" s="210"/>
      <c r="AA468" s="250">
        <v>0</v>
      </c>
      <c r="AB468" s="214">
        <v>37360</v>
      </c>
    </row>
    <row r="469" spans="1:28" ht="15.75" customHeight="1" x14ac:dyDescent="0.2">
      <c r="A469" s="252">
        <v>29301</v>
      </c>
      <c r="B469" s="210"/>
      <c r="C469" s="254" t="s">
        <v>483</v>
      </c>
      <c r="D469" s="210"/>
      <c r="E469" s="252">
        <v>3</v>
      </c>
      <c r="F469" s="214">
        <v>300</v>
      </c>
      <c r="G469" s="214">
        <v>900</v>
      </c>
      <c r="H469" s="210"/>
      <c r="I469" s="210"/>
      <c r="L469" s="210">
        <v>3</v>
      </c>
      <c r="M469" s="250">
        <v>0</v>
      </c>
      <c r="N469" s="210"/>
      <c r="O469" s="250">
        <v>0</v>
      </c>
      <c r="P469" s="249"/>
      <c r="Q469" s="250">
        <v>0</v>
      </c>
      <c r="R469" s="210">
        <v>0</v>
      </c>
      <c r="S469" s="250">
        <v>0</v>
      </c>
      <c r="T469" s="210"/>
      <c r="U469" s="250">
        <v>0</v>
      </c>
      <c r="V469" s="249">
        <v>0</v>
      </c>
      <c r="W469" s="250">
        <v>0</v>
      </c>
      <c r="X469" s="210">
        <v>0</v>
      </c>
      <c r="Y469" s="250">
        <v>0</v>
      </c>
      <c r="Z469" s="210"/>
      <c r="AA469" s="250">
        <v>0</v>
      </c>
      <c r="AB469" s="214">
        <v>900</v>
      </c>
    </row>
    <row r="470" spans="1:28" ht="15.75" customHeight="1" x14ac:dyDescent="0.2">
      <c r="A470" s="210"/>
      <c r="B470" s="210"/>
      <c r="C470" s="210"/>
      <c r="D470" s="210"/>
      <c r="E470" s="210"/>
      <c r="F470" s="210"/>
      <c r="G470" s="210"/>
      <c r="H470" s="212">
        <f t="shared" ref="H470:K470" si="41">SUM(H465:H469)</f>
        <v>0</v>
      </c>
      <c r="I470" s="212">
        <f t="shared" si="41"/>
        <v>9902</v>
      </c>
      <c r="J470" s="212">
        <f t="shared" si="41"/>
        <v>0</v>
      </c>
      <c r="K470" s="212">
        <f t="shared" si="41"/>
        <v>0</v>
      </c>
      <c r="L470" s="210"/>
      <c r="M470" s="210"/>
      <c r="N470" s="210"/>
      <c r="O470" s="210"/>
      <c r="P470" s="210"/>
      <c r="Q470" s="210"/>
      <c r="R470" s="210"/>
      <c r="S470" s="210"/>
      <c r="T470" s="210"/>
      <c r="U470" s="210"/>
      <c r="V470" s="210"/>
      <c r="W470" s="210"/>
      <c r="X470" s="210"/>
      <c r="Y470" s="210"/>
      <c r="Z470" s="210"/>
      <c r="AA470" s="210"/>
      <c r="AB470" s="210"/>
    </row>
    <row r="471" spans="1:28" ht="15.75" customHeight="1" x14ac:dyDescent="0.2">
      <c r="A471" s="255" t="s">
        <v>843</v>
      </c>
      <c r="B471" s="210"/>
      <c r="C471" s="215"/>
      <c r="D471" s="210"/>
      <c r="E471" s="215"/>
      <c r="F471" s="215"/>
      <c r="G471" s="215">
        <f>SUM(G467:G470)</f>
        <v>55860</v>
      </c>
      <c r="H471" s="210"/>
      <c r="I471" s="210"/>
      <c r="L471" s="215">
        <v>25</v>
      </c>
      <c r="M471" s="215">
        <v>0</v>
      </c>
      <c r="N471" s="215">
        <v>0</v>
      </c>
      <c r="O471" s="215">
        <v>80</v>
      </c>
      <c r="P471" s="215">
        <v>0</v>
      </c>
      <c r="Q471" s="215">
        <v>80</v>
      </c>
      <c r="R471" s="215">
        <v>80</v>
      </c>
      <c r="S471" s="215">
        <v>0</v>
      </c>
      <c r="T471" s="215">
        <v>0</v>
      </c>
      <c r="U471" s="215">
        <v>0</v>
      </c>
      <c r="V471" s="215">
        <v>0</v>
      </c>
      <c r="W471" s="215">
        <v>0</v>
      </c>
      <c r="X471" s="215">
        <v>0</v>
      </c>
      <c r="Y471" s="215">
        <v>0</v>
      </c>
      <c r="Z471" s="215">
        <v>0</v>
      </c>
      <c r="AA471" s="215">
        <v>0</v>
      </c>
      <c r="AB471" s="215">
        <f>SUM(AB467:AB470)</f>
        <v>55860</v>
      </c>
    </row>
    <row r="472" spans="1:28" ht="15.75" customHeight="1" x14ac:dyDescent="0.2">
      <c r="A472" s="210"/>
      <c r="B472" s="210"/>
      <c r="C472" s="210"/>
      <c r="D472" s="210"/>
      <c r="E472" s="210"/>
      <c r="F472" s="210"/>
      <c r="G472" s="210"/>
      <c r="H472" s="210"/>
      <c r="I472" s="210"/>
      <c r="L472" s="210"/>
      <c r="M472" s="210"/>
      <c r="N472" s="210"/>
      <c r="O472" s="210"/>
      <c r="P472" s="210"/>
      <c r="Q472" s="210"/>
      <c r="R472" s="210"/>
      <c r="S472" s="210"/>
      <c r="T472" s="210"/>
      <c r="U472" s="210"/>
      <c r="V472" s="210"/>
      <c r="W472" s="210"/>
      <c r="X472" s="210"/>
      <c r="Y472" s="210"/>
      <c r="Z472" s="210"/>
      <c r="AA472" s="210"/>
      <c r="AB472" s="210"/>
    </row>
    <row r="473" spans="1:28" ht="15.75" customHeight="1" x14ac:dyDescent="0.2">
      <c r="A473" s="255" t="s">
        <v>485</v>
      </c>
      <c r="B473" s="210"/>
      <c r="C473" s="210"/>
      <c r="D473" s="210"/>
      <c r="E473" s="210"/>
      <c r="F473" s="210"/>
      <c r="G473" s="210"/>
      <c r="H473" s="210"/>
      <c r="I473" s="210"/>
      <c r="L473" s="210"/>
      <c r="M473" s="210"/>
      <c r="N473" s="210"/>
      <c r="O473" s="210"/>
      <c r="P473" s="210"/>
      <c r="Q473" s="210"/>
      <c r="R473" s="210"/>
      <c r="S473" s="210"/>
      <c r="T473" s="210"/>
      <c r="U473" s="210"/>
      <c r="V473" s="210"/>
      <c r="W473" s="210"/>
      <c r="X473" s="210"/>
      <c r="Y473" s="210"/>
      <c r="Z473" s="210"/>
      <c r="AA473" s="210"/>
      <c r="AB473" s="210"/>
    </row>
    <row r="474" spans="1:28" ht="15.75" customHeight="1" x14ac:dyDescent="0.2">
      <c r="A474" s="252">
        <v>29401</v>
      </c>
      <c r="B474" s="210"/>
      <c r="C474" s="254" t="s">
        <v>845</v>
      </c>
      <c r="D474" s="210"/>
      <c r="E474" s="252">
        <v>90</v>
      </c>
      <c r="F474" s="214">
        <v>145</v>
      </c>
      <c r="G474" s="214">
        <v>13050</v>
      </c>
      <c r="H474" s="210"/>
      <c r="I474" s="210"/>
      <c r="L474" s="210">
        <v>85</v>
      </c>
      <c r="M474" s="250">
        <v>0</v>
      </c>
      <c r="N474" s="210"/>
      <c r="O474" s="250">
        <v>0</v>
      </c>
      <c r="P474" s="249"/>
      <c r="Q474" s="250">
        <v>0</v>
      </c>
      <c r="R474" s="210">
        <v>0</v>
      </c>
      <c r="S474" s="250">
        <v>5</v>
      </c>
      <c r="T474" s="210"/>
      <c r="U474" s="250">
        <v>0</v>
      </c>
      <c r="V474" s="249">
        <v>5</v>
      </c>
      <c r="W474" s="250">
        <v>0</v>
      </c>
      <c r="X474" s="210">
        <v>5</v>
      </c>
      <c r="Y474" s="250">
        <v>0</v>
      </c>
      <c r="Z474" s="210"/>
      <c r="AA474" s="250">
        <v>0</v>
      </c>
      <c r="AB474" s="214">
        <v>13050</v>
      </c>
    </row>
    <row r="475" spans="1:28" ht="15.75" customHeight="1" x14ac:dyDescent="0.2">
      <c r="A475" s="252">
        <v>29401</v>
      </c>
      <c r="B475" s="210"/>
      <c r="C475" s="254" t="s">
        <v>136</v>
      </c>
      <c r="D475" s="210"/>
      <c r="E475" s="252">
        <v>12</v>
      </c>
      <c r="F475" s="214">
        <v>100</v>
      </c>
      <c r="G475" s="214">
        <v>1200</v>
      </c>
      <c r="H475" s="210"/>
      <c r="I475" s="211">
        <v>600</v>
      </c>
      <c r="L475" s="210">
        <v>3</v>
      </c>
      <c r="M475" s="250">
        <v>1</v>
      </c>
      <c r="N475" s="210"/>
      <c r="O475" s="250">
        <v>1</v>
      </c>
      <c r="P475" s="249"/>
      <c r="Q475" s="250">
        <v>3</v>
      </c>
      <c r="R475" s="210">
        <v>3</v>
      </c>
      <c r="S475" s="250">
        <v>1</v>
      </c>
      <c r="T475" s="210"/>
      <c r="U475" s="250">
        <v>1</v>
      </c>
      <c r="V475" s="249">
        <v>3</v>
      </c>
      <c r="W475" s="250">
        <v>1</v>
      </c>
      <c r="X475" s="210">
        <v>3</v>
      </c>
      <c r="Y475" s="250">
        <v>1</v>
      </c>
      <c r="Z475" s="210"/>
      <c r="AA475" s="250">
        <v>3</v>
      </c>
      <c r="AB475" s="214">
        <v>1200</v>
      </c>
    </row>
    <row r="476" spans="1:28" ht="15.75" customHeight="1" x14ac:dyDescent="0.2">
      <c r="A476" s="210"/>
      <c r="B476" s="210"/>
      <c r="C476" s="210"/>
      <c r="D476" s="210"/>
      <c r="E476" s="210"/>
      <c r="F476" s="210"/>
      <c r="G476" s="210"/>
      <c r="H476" s="210"/>
      <c r="I476" s="211">
        <v>4640</v>
      </c>
      <c r="L476" s="210"/>
      <c r="M476" s="210"/>
      <c r="N476" s="210"/>
      <c r="O476" s="210"/>
      <c r="P476" s="210"/>
      <c r="Q476" s="210"/>
      <c r="R476" s="210"/>
      <c r="S476" s="210"/>
      <c r="T476" s="210"/>
      <c r="U476" s="210"/>
      <c r="V476" s="210"/>
      <c r="W476" s="210"/>
      <c r="X476" s="210"/>
      <c r="Y476" s="210"/>
      <c r="Z476" s="210"/>
      <c r="AA476" s="210"/>
      <c r="AB476" s="210"/>
    </row>
    <row r="477" spans="1:28" ht="15.75" customHeight="1" x14ac:dyDescent="0.2">
      <c r="A477" s="255" t="s">
        <v>485</v>
      </c>
      <c r="B477" s="210"/>
      <c r="C477" s="215"/>
      <c r="D477" s="210"/>
      <c r="E477" s="215"/>
      <c r="F477" s="215"/>
      <c r="G477" s="215">
        <f>SUM(G474:G476)</f>
        <v>14250</v>
      </c>
      <c r="H477" s="210"/>
      <c r="I477" s="211">
        <v>1392</v>
      </c>
      <c r="L477" s="215">
        <v>88</v>
      </c>
      <c r="M477" s="215">
        <v>1</v>
      </c>
      <c r="N477" s="215">
        <v>0</v>
      </c>
      <c r="O477" s="215">
        <v>1</v>
      </c>
      <c r="P477" s="215">
        <v>0</v>
      </c>
      <c r="Q477" s="215">
        <v>3</v>
      </c>
      <c r="R477" s="215">
        <v>3</v>
      </c>
      <c r="S477" s="215">
        <v>6</v>
      </c>
      <c r="T477" s="215">
        <v>0</v>
      </c>
      <c r="U477" s="215">
        <v>1</v>
      </c>
      <c r="V477" s="215">
        <v>8</v>
      </c>
      <c r="W477" s="215">
        <v>1</v>
      </c>
      <c r="X477" s="215">
        <v>8</v>
      </c>
      <c r="Y477" s="215">
        <v>1</v>
      </c>
      <c r="Z477" s="215">
        <v>0</v>
      </c>
      <c r="AA477" s="215">
        <v>3</v>
      </c>
      <c r="AB477" s="215">
        <f>SUM(AB474:AB476)</f>
        <v>14250</v>
      </c>
    </row>
    <row r="478" spans="1:28" ht="15.75" customHeight="1" x14ac:dyDescent="0.2">
      <c r="A478" s="210"/>
      <c r="B478" s="210"/>
      <c r="C478" s="210"/>
      <c r="D478" s="210"/>
      <c r="E478" s="210"/>
      <c r="F478" s="210"/>
      <c r="G478" s="210"/>
      <c r="H478" s="210"/>
      <c r="I478" s="211">
        <v>20400</v>
      </c>
      <c r="L478" s="210"/>
      <c r="M478" s="210"/>
      <c r="N478" s="210"/>
      <c r="O478" s="210"/>
      <c r="P478" s="210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  <c r="AA478" s="210"/>
      <c r="AB478" s="210"/>
    </row>
    <row r="479" spans="1:28" ht="15.75" customHeight="1" x14ac:dyDescent="0.2">
      <c r="A479" s="255" t="s">
        <v>969</v>
      </c>
      <c r="B479" s="210"/>
      <c r="C479" s="210"/>
      <c r="D479" s="210"/>
      <c r="E479" s="210"/>
      <c r="F479" s="210"/>
      <c r="G479" s="210"/>
      <c r="H479" s="210"/>
      <c r="I479" s="210"/>
      <c r="L479" s="210"/>
      <c r="M479" s="210"/>
      <c r="N479" s="210"/>
      <c r="O479" s="210"/>
      <c r="P479" s="210"/>
      <c r="Q479" s="210"/>
      <c r="R479" s="210"/>
      <c r="S479" s="210"/>
      <c r="T479" s="210"/>
      <c r="U479" s="210"/>
      <c r="V479" s="210"/>
      <c r="W479" s="210"/>
      <c r="X479" s="210"/>
      <c r="Y479" s="210"/>
      <c r="Z479" s="210"/>
      <c r="AA479" s="210"/>
      <c r="AB479" s="210"/>
    </row>
    <row r="480" spans="1:28" ht="15.75" customHeight="1" x14ac:dyDescent="0.2">
      <c r="A480" s="252">
        <v>31101</v>
      </c>
      <c r="B480" s="210"/>
      <c r="C480" s="254" t="s">
        <v>970</v>
      </c>
      <c r="D480" s="210"/>
      <c r="E480" s="252">
        <v>12</v>
      </c>
      <c r="F480" s="214">
        <v>90000</v>
      </c>
      <c r="G480" s="214">
        <v>1080000</v>
      </c>
      <c r="H480" s="212">
        <f t="shared" ref="H480:K480" si="42">SUM(H475:H479)</f>
        <v>0</v>
      </c>
      <c r="I480" s="212">
        <f t="shared" si="42"/>
        <v>27032</v>
      </c>
      <c r="J480" s="212">
        <f t="shared" si="42"/>
        <v>0</v>
      </c>
      <c r="K480" s="212">
        <f t="shared" si="42"/>
        <v>0</v>
      </c>
      <c r="L480" s="210">
        <v>3</v>
      </c>
      <c r="M480" s="250">
        <v>1</v>
      </c>
      <c r="N480" s="210"/>
      <c r="O480" s="250">
        <v>1</v>
      </c>
      <c r="P480" s="249"/>
      <c r="Q480" s="250">
        <v>3</v>
      </c>
      <c r="R480" s="210">
        <v>3</v>
      </c>
      <c r="S480" s="250">
        <v>1</v>
      </c>
      <c r="T480" s="210"/>
      <c r="U480" s="250">
        <v>1</v>
      </c>
      <c r="V480" s="249">
        <v>3</v>
      </c>
      <c r="W480" s="250">
        <v>1</v>
      </c>
      <c r="X480" s="210">
        <v>3</v>
      </c>
      <c r="Y480" s="250">
        <v>1</v>
      </c>
      <c r="Z480" s="210"/>
      <c r="AA480" s="250">
        <v>3</v>
      </c>
      <c r="AB480" s="214">
        <v>1080000</v>
      </c>
    </row>
    <row r="481" spans="1:28" ht="15.75" customHeight="1" x14ac:dyDescent="0.2">
      <c r="A481" s="210"/>
      <c r="B481" s="210"/>
      <c r="C481" s="210"/>
      <c r="D481" s="210"/>
      <c r="E481" s="210"/>
      <c r="F481" s="210"/>
      <c r="G481" s="210"/>
      <c r="H481" s="210"/>
      <c r="I481" s="210"/>
      <c r="L481" s="210"/>
      <c r="M481" s="210"/>
      <c r="N481" s="210"/>
      <c r="O481" s="210"/>
      <c r="P481" s="210"/>
      <c r="Q481" s="210"/>
      <c r="R481" s="210"/>
      <c r="S481" s="210"/>
      <c r="T481" s="210"/>
      <c r="U481" s="210"/>
      <c r="V481" s="210"/>
      <c r="W481" s="210"/>
      <c r="X481" s="210"/>
      <c r="Y481" s="210"/>
      <c r="Z481" s="210"/>
      <c r="AA481" s="210"/>
      <c r="AB481" s="210"/>
    </row>
    <row r="482" spans="1:28" ht="15.75" customHeight="1" x14ac:dyDescent="0.2">
      <c r="A482" s="255" t="s">
        <v>969</v>
      </c>
      <c r="B482" s="210"/>
      <c r="C482" s="215"/>
      <c r="D482" s="210"/>
      <c r="E482" s="215"/>
      <c r="F482" s="215"/>
      <c r="G482" s="215">
        <f>SUM(G480:G481)</f>
        <v>1080000</v>
      </c>
      <c r="H482" s="210"/>
      <c r="I482" s="210"/>
      <c r="L482" s="215">
        <v>3</v>
      </c>
      <c r="M482" s="215">
        <v>1</v>
      </c>
      <c r="N482" s="215">
        <v>0</v>
      </c>
      <c r="O482" s="215">
        <v>1</v>
      </c>
      <c r="P482" s="215">
        <v>0</v>
      </c>
      <c r="Q482" s="215">
        <v>3</v>
      </c>
      <c r="R482" s="215">
        <v>3</v>
      </c>
      <c r="S482" s="215">
        <v>1</v>
      </c>
      <c r="T482" s="215">
        <v>0</v>
      </c>
      <c r="U482" s="215">
        <v>1</v>
      </c>
      <c r="V482" s="215">
        <v>3</v>
      </c>
      <c r="W482" s="215">
        <v>1</v>
      </c>
      <c r="X482" s="215">
        <v>3</v>
      </c>
      <c r="Y482" s="215">
        <v>1</v>
      </c>
      <c r="Z482" s="215">
        <v>0</v>
      </c>
      <c r="AA482" s="215">
        <v>3</v>
      </c>
      <c r="AB482" s="215">
        <f>SUM(AB480:AB481)</f>
        <v>1080000</v>
      </c>
    </row>
    <row r="483" spans="1:28" ht="15.75" customHeight="1" x14ac:dyDescent="0.2">
      <c r="A483" s="210"/>
      <c r="B483" s="210"/>
      <c r="C483" s="210"/>
      <c r="D483" s="210"/>
      <c r="E483" s="210"/>
      <c r="F483" s="210"/>
      <c r="G483" s="210"/>
      <c r="H483" s="210"/>
      <c r="I483" s="211">
        <v>15360</v>
      </c>
      <c r="L483" s="210"/>
      <c r="M483" s="210"/>
      <c r="N483" s="210"/>
      <c r="O483" s="210"/>
      <c r="P483" s="210"/>
      <c r="Q483" s="210"/>
      <c r="R483" s="210"/>
      <c r="S483" s="210"/>
      <c r="T483" s="210"/>
      <c r="U483" s="210"/>
      <c r="V483" s="210"/>
      <c r="W483" s="210"/>
      <c r="X483" s="210"/>
      <c r="Y483" s="210"/>
      <c r="Z483" s="210"/>
      <c r="AA483" s="210"/>
      <c r="AB483" s="210"/>
    </row>
    <row r="484" spans="1:28" ht="15.75" customHeight="1" x14ac:dyDescent="0.2">
      <c r="A484" s="255" t="s">
        <v>971</v>
      </c>
      <c r="B484" s="210"/>
      <c r="C484" s="210"/>
      <c r="D484" s="210"/>
      <c r="E484" s="210"/>
      <c r="F484" s="210"/>
      <c r="G484" s="210"/>
      <c r="H484" s="210"/>
      <c r="I484" s="211">
        <v>11500</v>
      </c>
      <c r="L484" s="210"/>
      <c r="M484" s="210"/>
      <c r="N484" s="210"/>
      <c r="O484" s="210"/>
      <c r="P484" s="210"/>
      <c r="Q484" s="210"/>
      <c r="R484" s="210"/>
      <c r="S484" s="210"/>
      <c r="T484" s="210"/>
      <c r="U484" s="210"/>
      <c r="V484" s="210"/>
      <c r="W484" s="210"/>
      <c r="X484" s="210"/>
      <c r="Y484" s="210"/>
      <c r="Z484" s="210"/>
      <c r="AA484" s="210"/>
      <c r="AB484" s="210"/>
    </row>
    <row r="485" spans="1:28" ht="15.75" customHeight="1" x14ac:dyDescent="0.2">
      <c r="A485" s="252">
        <v>31301</v>
      </c>
      <c r="B485" s="210"/>
      <c r="C485" s="254" t="s">
        <v>972</v>
      </c>
      <c r="D485" s="210"/>
      <c r="E485" s="252">
        <v>12</v>
      </c>
      <c r="F485" s="214">
        <v>9200</v>
      </c>
      <c r="G485" s="214">
        <v>110400</v>
      </c>
      <c r="H485" s="210"/>
      <c r="I485" s="211">
        <v>4550</v>
      </c>
      <c r="L485" s="210">
        <v>3</v>
      </c>
      <c r="M485" s="250">
        <v>1</v>
      </c>
      <c r="N485" s="210"/>
      <c r="O485" s="250">
        <v>1</v>
      </c>
      <c r="P485" s="249"/>
      <c r="Q485" s="250">
        <v>3</v>
      </c>
      <c r="R485" s="210">
        <v>3</v>
      </c>
      <c r="S485" s="250">
        <v>1</v>
      </c>
      <c r="T485" s="210"/>
      <c r="U485" s="250">
        <v>1</v>
      </c>
      <c r="V485" s="249">
        <v>3</v>
      </c>
      <c r="W485" s="250">
        <v>1</v>
      </c>
      <c r="X485" s="210">
        <v>3</v>
      </c>
      <c r="Y485" s="250">
        <v>1</v>
      </c>
      <c r="Z485" s="210"/>
      <c r="AA485" s="250">
        <v>2</v>
      </c>
      <c r="AB485" s="214">
        <v>110400</v>
      </c>
    </row>
    <row r="486" spans="1:28" ht="15.75" customHeight="1" x14ac:dyDescent="0.2">
      <c r="A486" s="210"/>
      <c r="B486" s="210"/>
      <c r="C486" s="210"/>
      <c r="D486" s="210"/>
      <c r="E486" s="210"/>
      <c r="F486" s="210"/>
      <c r="G486" s="210"/>
      <c r="H486" s="210"/>
      <c r="I486" s="211">
        <v>17400</v>
      </c>
      <c r="L486" s="210"/>
      <c r="M486" s="210"/>
      <c r="N486" s="210"/>
      <c r="O486" s="210"/>
      <c r="P486" s="210"/>
      <c r="Q486" s="210"/>
      <c r="R486" s="210"/>
      <c r="S486" s="210"/>
      <c r="T486" s="210"/>
      <c r="U486" s="210"/>
      <c r="V486" s="210"/>
      <c r="W486" s="210"/>
      <c r="X486" s="210"/>
      <c r="Y486" s="210"/>
      <c r="Z486" s="210"/>
      <c r="AA486" s="210"/>
      <c r="AB486" s="210"/>
    </row>
    <row r="487" spans="1:28" ht="15.75" customHeight="1" x14ac:dyDescent="0.2">
      <c r="A487" s="255" t="s">
        <v>971</v>
      </c>
      <c r="B487" s="210"/>
      <c r="C487" s="215"/>
      <c r="D487" s="210"/>
      <c r="E487" s="215"/>
      <c r="F487" s="215"/>
      <c r="G487" s="215">
        <f>SUM(G485:G486)</f>
        <v>110400</v>
      </c>
      <c r="H487" s="210"/>
      <c r="I487" s="211">
        <v>3420</v>
      </c>
      <c r="L487" s="215">
        <v>3</v>
      </c>
      <c r="M487" s="215">
        <v>1</v>
      </c>
      <c r="N487" s="215">
        <v>0</v>
      </c>
      <c r="O487" s="215">
        <v>1</v>
      </c>
      <c r="P487" s="215">
        <v>0</v>
      </c>
      <c r="Q487" s="215">
        <v>3</v>
      </c>
      <c r="R487" s="215">
        <v>3</v>
      </c>
      <c r="S487" s="215">
        <v>1</v>
      </c>
      <c r="T487" s="215">
        <v>0</v>
      </c>
      <c r="U487" s="215">
        <v>1</v>
      </c>
      <c r="V487" s="215">
        <v>3</v>
      </c>
      <c r="W487" s="215">
        <v>1</v>
      </c>
      <c r="X487" s="215">
        <v>3</v>
      </c>
      <c r="Y487" s="215">
        <v>1</v>
      </c>
      <c r="Z487" s="215">
        <v>0</v>
      </c>
      <c r="AA487" s="215">
        <v>2</v>
      </c>
      <c r="AB487" s="215">
        <f>SUM(AB485:AB486)</f>
        <v>110400</v>
      </c>
    </row>
    <row r="488" spans="1:28" ht="15.75" customHeight="1" x14ac:dyDescent="0.2">
      <c r="A488" s="210"/>
      <c r="B488" s="210"/>
      <c r="C488" s="210"/>
      <c r="D488" s="210"/>
      <c r="E488" s="210"/>
      <c r="F488" s="210"/>
      <c r="G488" s="210"/>
      <c r="H488" s="210"/>
      <c r="I488" s="211">
        <v>90000</v>
      </c>
      <c r="L488" s="210"/>
      <c r="M488" s="210"/>
      <c r="N488" s="210"/>
      <c r="O488" s="210"/>
      <c r="P488" s="210"/>
      <c r="Q488" s="210"/>
      <c r="R488" s="210"/>
      <c r="S488" s="210"/>
      <c r="T488" s="210"/>
      <c r="U488" s="210"/>
      <c r="V488" s="210"/>
      <c r="W488" s="210"/>
      <c r="X488" s="210"/>
      <c r="Y488" s="210"/>
      <c r="Z488" s="210"/>
      <c r="AA488" s="210"/>
      <c r="AB488" s="210"/>
    </row>
    <row r="489" spans="1:28" ht="15.75" customHeight="1" x14ac:dyDescent="0.2">
      <c r="A489" s="255" t="s">
        <v>973</v>
      </c>
      <c r="B489" s="210"/>
      <c r="C489" s="210"/>
      <c r="D489" s="210"/>
      <c r="E489" s="210"/>
      <c r="F489" s="210"/>
      <c r="G489" s="210"/>
      <c r="H489" s="210"/>
      <c r="I489" s="211">
        <v>54600</v>
      </c>
      <c r="L489" s="210"/>
      <c r="M489" s="210"/>
      <c r="N489" s="210"/>
      <c r="O489" s="210"/>
      <c r="P489" s="210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  <c r="AA489" s="210"/>
      <c r="AB489" s="210"/>
    </row>
    <row r="490" spans="1:28" ht="15.75" customHeight="1" x14ac:dyDescent="0.2">
      <c r="A490" s="252">
        <v>31401</v>
      </c>
      <c r="B490" s="210"/>
      <c r="C490" s="254" t="s">
        <v>974</v>
      </c>
      <c r="D490" s="210"/>
      <c r="E490" s="252">
        <v>12</v>
      </c>
      <c r="F490" s="214">
        <v>27000</v>
      </c>
      <c r="G490" s="214">
        <v>324000</v>
      </c>
      <c r="H490" s="210"/>
      <c r="I490" s="211">
        <v>16800</v>
      </c>
      <c r="L490" s="210">
        <v>3</v>
      </c>
      <c r="M490" s="250">
        <v>1</v>
      </c>
      <c r="N490" s="210"/>
      <c r="O490" s="250">
        <v>1</v>
      </c>
      <c r="P490" s="249"/>
      <c r="Q490" s="250">
        <v>3</v>
      </c>
      <c r="R490" s="210">
        <v>3</v>
      </c>
      <c r="S490" s="250">
        <v>1</v>
      </c>
      <c r="T490" s="210"/>
      <c r="U490" s="250">
        <v>1</v>
      </c>
      <c r="V490" s="249">
        <v>3</v>
      </c>
      <c r="W490" s="250">
        <v>1</v>
      </c>
      <c r="X490" s="210">
        <v>3</v>
      </c>
      <c r="Y490" s="250">
        <v>1</v>
      </c>
      <c r="Z490" s="210"/>
      <c r="AA490" s="250">
        <v>0</v>
      </c>
      <c r="AB490" s="214">
        <v>324000</v>
      </c>
    </row>
    <row r="491" spans="1:28" ht="15.75" customHeight="1" x14ac:dyDescent="0.2">
      <c r="A491" s="210"/>
      <c r="B491" s="210"/>
      <c r="C491" s="210"/>
      <c r="D491" s="210"/>
      <c r="E491" s="210"/>
      <c r="F491" s="210"/>
      <c r="G491" s="210"/>
      <c r="H491" s="210"/>
      <c r="I491" s="210"/>
      <c r="L491" s="210"/>
      <c r="M491" s="210"/>
      <c r="N491" s="210"/>
      <c r="O491" s="210"/>
      <c r="P491" s="210"/>
      <c r="Q491" s="210"/>
      <c r="R491" s="210"/>
      <c r="S491" s="210"/>
      <c r="T491" s="210"/>
      <c r="U491" s="210"/>
      <c r="V491" s="210"/>
      <c r="W491" s="210"/>
      <c r="X491" s="210"/>
      <c r="Y491" s="210"/>
      <c r="Z491" s="210"/>
      <c r="AA491" s="210"/>
      <c r="AB491" s="210"/>
    </row>
    <row r="492" spans="1:28" ht="15.75" customHeight="1" x14ac:dyDescent="0.2">
      <c r="A492" s="255" t="s">
        <v>973</v>
      </c>
      <c r="B492" s="210"/>
      <c r="C492" s="215"/>
      <c r="D492" s="210"/>
      <c r="E492" s="215"/>
      <c r="F492" s="215"/>
      <c r="G492" s="215">
        <f>SUM(G490:G491)</f>
        <v>324000</v>
      </c>
      <c r="H492" s="212">
        <f t="shared" ref="H492:K492" si="43">SUM(H483:H491)</f>
        <v>0</v>
      </c>
      <c r="I492" s="212">
        <f t="shared" si="43"/>
        <v>213630</v>
      </c>
      <c r="J492" s="212">
        <f t="shared" si="43"/>
        <v>0</v>
      </c>
      <c r="K492" s="212">
        <f t="shared" si="43"/>
        <v>0</v>
      </c>
      <c r="L492" s="215">
        <v>3</v>
      </c>
      <c r="M492" s="215">
        <v>1</v>
      </c>
      <c r="N492" s="215">
        <v>0</v>
      </c>
      <c r="O492" s="215">
        <v>1</v>
      </c>
      <c r="P492" s="215">
        <v>0</v>
      </c>
      <c r="Q492" s="215">
        <v>3</v>
      </c>
      <c r="R492" s="215">
        <v>3</v>
      </c>
      <c r="S492" s="215">
        <v>1</v>
      </c>
      <c r="T492" s="215">
        <v>0</v>
      </c>
      <c r="U492" s="215">
        <v>1</v>
      </c>
      <c r="V492" s="215">
        <v>3</v>
      </c>
      <c r="W492" s="215">
        <v>1</v>
      </c>
      <c r="X492" s="215">
        <v>3</v>
      </c>
      <c r="Y492" s="215">
        <v>1</v>
      </c>
      <c r="Z492" s="215">
        <v>0</v>
      </c>
      <c r="AA492" s="215">
        <v>0</v>
      </c>
      <c r="AB492" s="215">
        <f>SUM(AB490:AB491)</f>
        <v>324000</v>
      </c>
    </row>
    <row r="493" spans="1:28" ht="15.75" customHeight="1" x14ac:dyDescent="0.2">
      <c r="A493" s="210"/>
      <c r="B493" s="210"/>
      <c r="C493" s="210"/>
      <c r="D493" s="210"/>
      <c r="E493" s="210"/>
      <c r="F493" s="210"/>
      <c r="G493" s="210"/>
      <c r="H493" s="210"/>
      <c r="I493" s="210"/>
      <c r="L493" s="210"/>
      <c r="M493" s="210"/>
      <c r="N493" s="210"/>
      <c r="O493" s="210"/>
      <c r="P493" s="210"/>
      <c r="Q493" s="210"/>
      <c r="R493" s="210"/>
      <c r="S493" s="210"/>
      <c r="T493" s="210"/>
      <c r="U493" s="210"/>
      <c r="V493" s="210"/>
      <c r="W493" s="210"/>
      <c r="X493" s="210"/>
      <c r="Y493" s="210"/>
      <c r="Z493" s="210"/>
      <c r="AA493" s="210"/>
      <c r="AB493" s="210"/>
    </row>
    <row r="494" spans="1:28" ht="15.75" customHeight="1" x14ac:dyDescent="0.2">
      <c r="A494" s="255" t="s">
        <v>975</v>
      </c>
      <c r="B494" s="210"/>
      <c r="C494" s="210"/>
      <c r="D494" s="210"/>
      <c r="E494" s="210"/>
      <c r="F494" s="210"/>
      <c r="G494" s="210"/>
      <c r="H494" s="210"/>
      <c r="I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  <c r="AA494" s="210"/>
      <c r="AB494" s="210"/>
    </row>
    <row r="495" spans="1:28" ht="15.75" customHeight="1" x14ac:dyDescent="0.2">
      <c r="A495" s="252">
        <v>31501</v>
      </c>
      <c r="B495" s="210"/>
      <c r="C495" s="254" t="s">
        <v>976</v>
      </c>
      <c r="D495" s="210"/>
      <c r="E495" s="252">
        <v>12</v>
      </c>
      <c r="F495" s="214">
        <v>2500</v>
      </c>
      <c r="G495" s="214">
        <v>30000</v>
      </c>
      <c r="H495" s="210"/>
      <c r="I495" s="211">
        <v>3000</v>
      </c>
      <c r="L495" s="210">
        <v>3</v>
      </c>
      <c r="M495" s="250">
        <v>1</v>
      </c>
      <c r="N495" s="210"/>
      <c r="O495" s="250">
        <v>1</v>
      </c>
      <c r="P495" s="249"/>
      <c r="Q495" s="250">
        <v>3</v>
      </c>
      <c r="R495" s="210">
        <v>3</v>
      </c>
      <c r="S495" s="250">
        <v>1</v>
      </c>
      <c r="T495" s="210"/>
      <c r="U495" s="250">
        <v>1</v>
      </c>
      <c r="V495" s="249">
        <v>3</v>
      </c>
      <c r="W495" s="250">
        <v>1</v>
      </c>
      <c r="X495" s="210">
        <v>3</v>
      </c>
      <c r="Y495" s="250">
        <v>1</v>
      </c>
      <c r="Z495" s="210"/>
      <c r="AA495" s="250">
        <v>3</v>
      </c>
      <c r="AB495" s="214">
        <v>30000</v>
      </c>
    </row>
    <row r="496" spans="1:28" ht="15.75" customHeight="1" x14ac:dyDescent="0.2">
      <c r="A496" s="210"/>
      <c r="B496" s="210"/>
      <c r="C496" s="210"/>
      <c r="D496" s="210"/>
      <c r="E496" s="210"/>
      <c r="F496" s="210"/>
      <c r="G496" s="210"/>
      <c r="H496" s="210"/>
      <c r="I496" s="210"/>
      <c r="L496" s="210"/>
      <c r="M496" s="210"/>
      <c r="N496" s="210"/>
      <c r="O496" s="210"/>
      <c r="P496" s="210"/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  <c r="AA496" s="210"/>
      <c r="AB496" s="210"/>
    </row>
    <row r="497" spans="1:28" ht="15.75" customHeight="1" x14ac:dyDescent="0.2">
      <c r="A497" s="255" t="s">
        <v>975</v>
      </c>
      <c r="B497" s="210"/>
      <c r="C497" s="215"/>
      <c r="D497" s="210"/>
      <c r="E497" s="215"/>
      <c r="F497" s="215"/>
      <c r="G497" s="215">
        <f>SUM(G495:G496)</f>
        <v>30000</v>
      </c>
      <c r="H497" s="212">
        <f t="shared" ref="H497:K497" si="44">SUM(H495:H496)</f>
        <v>0</v>
      </c>
      <c r="I497" s="212">
        <f t="shared" si="44"/>
        <v>3000</v>
      </c>
      <c r="J497" s="212">
        <f t="shared" si="44"/>
        <v>0</v>
      </c>
      <c r="K497" s="212">
        <f t="shared" si="44"/>
        <v>0</v>
      </c>
      <c r="L497" s="215">
        <v>3</v>
      </c>
      <c r="M497" s="215">
        <v>1</v>
      </c>
      <c r="N497" s="215">
        <v>0</v>
      </c>
      <c r="O497" s="215">
        <v>1</v>
      </c>
      <c r="P497" s="215">
        <v>0</v>
      </c>
      <c r="Q497" s="215">
        <v>3</v>
      </c>
      <c r="R497" s="215">
        <v>3</v>
      </c>
      <c r="S497" s="215">
        <v>1</v>
      </c>
      <c r="T497" s="215">
        <v>0</v>
      </c>
      <c r="U497" s="215">
        <v>1</v>
      </c>
      <c r="V497" s="215">
        <v>3</v>
      </c>
      <c r="W497" s="215">
        <v>1</v>
      </c>
      <c r="X497" s="215">
        <v>3</v>
      </c>
      <c r="Y497" s="215">
        <v>1</v>
      </c>
      <c r="Z497" s="215">
        <v>0</v>
      </c>
      <c r="AA497" s="215">
        <v>3</v>
      </c>
      <c r="AB497" s="215">
        <f>SUM(AB495:AB496)</f>
        <v>30000</v>
      </c>
    </row>
    <row r="498" spans="1:28" ht="15.75" customHeight="1" x14ac:dyDescent="0.2">
      <c r="A498" s="210"/>
      <c r="B498" s="210"/>
      <c r="C498" s="210"/>
      <c r="D498" s="210"/>
      <c r="E498" s="210"/>
      <c r="F498" s="210"/>
      <c r="G498" s="210"/>
      <c r="H498" s="210"/>
      <c r="I498" s="210"/>
      <c r="L498" s="210"/>
      <c r="M498" s="210"/>
      <c r="N498" s="210"/>
      <c r="O498" s="210"/>
      <c r="P498" s="210"/>
      <c r="Q498" s="210"/>
      <c r="R498" s="210"/>
      <c r="S498" s="210"/>
      <c r="T498" s="210"/>
      <c r="U498" s="210"/>
      <c r="V498" s="210"/>
      <c r="W498" s="210"/>
      <c r="X498" s="210"/>
      <c r="Y498" s="210"/>
      <c r="Z498" s="210"/>
      <c r="AA498" s="210"/>
      <c r="AB498" s="210"/>
    </row>
    <row r="499" spans="1:28" ht="15.75" customHeight="1" x14ac:dyDescent="0.2">
      <c r="A499" s="255" t="s">
        <v>977</v>
      </c>
      <c r="B499" s="210"/>
      <c r="C499" s="210"/>
      <c r="D499" s="210"/>
      <c r="E499" s="210"/>
      <c r="F499" s="210"/>
      <c r="G499" s="210"/>
      <c r="H499" s="210"/>
      <c r="I499" s="210"/>
      <c r="L499" s="210"/>
      <c r="M499" s="210"/>
      <c r="N499" s="210"/>
      <c r="O499" s="210"/>
      <c r="P499" s="210"/>
      <c r="Q499" s="210"/>
      <c r="R499" s="210"/>
      <c r="S499" s="210"/>
      <c r="T499" s="210"/>
      <c r="U499" s="210"/>
      <c r="V499" s="210"/>
      <c r="W499" s="210"/>
      <c r="X499" s="210"/>
      <c r="Y499" s="210"/>
      <c r="Z499" s="210"/>
      <c r="AA499" s="210"/>
      <c r="AB499" s="210"/>
    </row>
    <row r="500" spans="1:28" ht="15.75" customHeight="1" x14ac:dyDescent="0.2">
      <c r="A500" s="252">
        <v>31701</v>
      </c>
      <c r="B500" s="210"/>
      <c r="C500" s="254" t="s">
        <v>978</v>
      </c>
      <c r="D500" s="210"/>
      <c r="E500" s="252">
        <v>1</v>
      </c>
      <c r="F500" s="214">
        <v>37950</v>
      </c>
      <c r="G500" s="214">
        <v>37950</v>
      </c>
      <c r="H500" s="210"/>
      <c r="I500" s="210"/>
      <c r="L500" s="210">
        <v>1</v>
      </c>
      <c r="M500" s="250">
        <v>0</v>
      </c>
      <c r="N500" s="210"/>
      <c r="O500" s="250">
        <v>0</v>
      </c>
      <c r="P500" s="249"/>
      <c r="Q500" s="250">
        <v>0</v>
      </c>
      <c r="R500" s="210">
        <v>0</v>
      </c>
      <c r="S500" s="250">
        <v>0</v>
      </c>
      <c r="T500" s="210"/>
      <c r="U500" s="250">
        <v>0</v>
      </c>
      <c r="V500" s="249">
        <v>0</v>
      </c>
      <c r="W500" s="250">
        <v>0</v>
      </c>
      <c r="X500" s="210">
        <v>0</v>
      </c>
      <c r="Y500" s="250">
        <v>0</v>
      </c>
      <c r="Z500" s="210"/>
      <c r="AA500" s="250">
        <v>0</v>
      </c>
      <c r="AB500" s="214">
        <v>37950</v>
      </c>
    </row>
    <row r="501" spans="1:28" ht="15.75" customHeight="1" x14ac:dyDescent="0.2">
      <c r="A501" s="210"/>
      <c r="B501" s="210"/>
      <c r="C501" s="210"/>
      <c r="D501" s="210"/>
      <c r="E501" s="210"/>
      <c r="F501" s="210"/>
      <c r="G501" s="210"/>
      <c r="H501" s="210"/>
      <c r="I501" s="210"/>
      <c r="L501" s="210"/>
      <c r="M501" s="210"/>
      <c r="N501" s="210"/>
      <c r="O501" s="210"/>
      <c r="P501" s="210"/>
      <c r="Q501" s="210"/>
      <c r="R501" s="210"/>
      <c r="S501" s="210"/>
      <c r="T501" s="210"/>
      <c r="U501" s="210"/>
      <c r="V501" s="210"/>
      <c r="W501" s="210"/>
      <c r="X501" s="210"/>
      <c r="Y501" s="210"/>
      <c r="Z501" s="210"/>
      <c r="AA501" s="210"/>
      <c r="AB501" s="210"/>
    </row>
    <row r="502" spans="1:28" ht="15.75" customHeight="1" x14ac:dyDescent="0.2">
      <c r="A502" s="255" t="s">
        <v>977</v>
      </c>
      <c r="B502" s="210"/>
      <c r="C502" s="215"/>
      <c r="D502" s="210"/>
      <c r="E502" s="215"/>
      <c r="F502" s="215"/>
      <c r="G502" s="215">
        <f>SUM(G500:G501)</f>
        <v>37950</v>
      </c>
      <c r="H502" s="210"/>
      <c r="I502" s="210"/>
      <c r="L502" s="215">
        <v>1</v>
      </c>
      <c r="M502" s="215">
        <v>0</v>
      </c>
      <c r="N502" s="215">
        <v>0</v>
      </c>
      <c r="O502" s="215">
        <v>0</v>
      </c>
      <c r="P502" s="215">
        <v>0</v>
      </c>
      <c r="Q502" s="215">
        <v>0</v>
      </c>
      <c r="R502" s="215">
        <v>0</v>
      </c>
      <c r="S502" s="215">
        <v>0</v>
      </c>
      <c r="T502" s="215">
        <v>0</v>
      </c>
      <c r="U502" s="215">
        <v>0</v>
      </c>
      <c r="V502" s="215">
        <v>0</v>
      </c>
      <c r="W502" s="215">
        <v>0</v>
      </c>
      <c r="X502" s="215">
        <v>0</v>
      </c>
      <c r="Y502" s="215">
        <v>0</v>
      </c>
      <c r="Z502" s="215">
        <v>0</v>
      </c>
      <c r="AA502" s="215">
        <v>0</v>
      </c>
      <c r="AB502" s="215">
        <f>SUM(AB500:AB501)</f>
        <v>37950</v>
      </c>
    </row>
    <row r="503" spans="1:28" ht="15.75" customHeight="1" x14ac:dyDescent="0.2">
      <c r="A503" s="210"/>
      <c r="B503" s="210"/>
      <c r="C503" s="210"/>
      <c r="D503" s="210"/>
      <c r="E503" s="210"/>
      <c r="F503" s="210"/>
      <c r="G503" s="210"/>
      <c r="H503" s="210"/>
      <c r="I503" s="211">
        <v>12200</v>
      </c>
      <c r="L503" s="210"/>
      <c r="M503" s="210"/>
      <c r="N503" s="210"/>
      <c r="O503" s="210"/>
      <c r="P503" s="210"/>
      <c r="Q503" s="210"/>
      <c r="R503" s="210"/>
      <c r="S503" s="210"/>
      <c r="T503" s="210"/>
      <c r="U503" s="210"/>
      <c r="V503" s="210"/>
      <c r="W503" s="210"/>
      <c r="X503" s="210"/>
      <c r="Y503" s="210"/>
      <c r="Z503" s="210"/>
      <c r="AA503" s="210"/>
      <c r="AB503" s="210"/>
    </row>
    <row r="504" spans="1:28" ht="15.75" customHeight="1" x14ac:dyDescent="0.2">
      <c r="A504" s="255" t="s">
        <v>979</v>
      </c>
      <c r="B504" s="210"/>
      <c r="C504" s="210"/>
      <c r="D504" s="210"/>
      <c r="E504" s="210"/>
      <c r="F504" s="210"/>
      <c r="G504" s="210"/>
      <c r="H504" s="210"/>
      <c r="I504" s="210"/>
      <c r="L504" s="210"/>
      <c r="M504" s="210"/>
      <c r="N504" s="210"/>
      <c r="O504" s="210"/>
      <c r="P504" s="210"/>
      <c r="Q504" s="210"/>
      <c r="R504" s="210"/>
      <c r="S504" s="210"/>
      <c r="T504" s="210"/>
      <c r="U504" s="210"/>
      <c r="V504" s="210"/>
      <c r="W504" s="210"/>
      <c r="X504" s="210"/>
      <c r="Y504" s="210"/>
      <c r="Z504" s="210"/>
      <c r="AA504" s="210"/>
      <c r="AB504" s="210"/>
    </row>
    <row r="505" spans="1:28" ht="15.75" customHeight="1" x14ac:dyDescent="0.2">
      <c r="A505" s="252">
        <v>31801</v>
      </c>
      <c r="B505" s="210"/>
      <c r="C505" s="254" t="s">
        <v>880</v>
      </c>
      <c r="D505" s="210"/>
      <c r="E505" s="252">
        <v>3</v>
      </c>
      <c r="F505" s="214">
        <v>8</v>
      </c>
      <c r="G505" s="214">
        <v>24</v>
      </c>
      <c r="H505" s="212">
        <f t="shared" ref="H505:K505" si="45">SUM(H503:H504)</f>
        <v>0</v>
      </c>
      <c r="I505" s="212">
        <f t="shared" si="45"/>
        <v>12200</v>
      </c>
      <c r="J505" s="212">
        <f t="shared" si="45"/>
        <v>0</v>
      </c>
      <c r="K505" s="212">
        <f t="shared" si="45"/>
        <v>0</v>
      </c>
      <c r="L505" s="210">
        <v>1</v>
      </c>
      <c r="M505" s="250">
        <v>0</v>
      </c>
      <c r="N505" s="210"/>
      <c r="O505" s="250">
        <v>0</v>
      </c>
      <c r="P505" s="249"/>
      <c r="Q505" s="250">
        <v>1</v>
      </c>
      <c r="R505" s="210">
        <v>1</v>
      </c>
      <c r="S505" s="250">
        <v>0</v>
      </c>
      <c r="T505" s="210"/>
      <c r="U505" s="250">
        <v>0</v>
      </c>
      <c r="V505" s="210">
        <v>0</v>
      </c>
      <c r="W505" s="250">
        <v>0</v>
      </c>
      <c r="X505" s="210">
        <v>0</v>
      </c>
      <c r="Y505" s="250">
        <v>0</v>
      </c>
      <c r="Z505" s="210"/>
      <c r="AA505" s="250">
        <v>1</v>
      </c>
      <c r="AB505" s="214">
        <v>24</v>
      </c>
    </row>
    <row r="506" spans="1:28" ht="15.75" customHeight="1" x14ac:dyDescent="0.2">
      <c r="A506" s="210"/>
      <c r="B506" s="210"/>
      <c r="C506" s="210"/>
      <c r="D506" s="210"/>
      <c r="E506" s="210"/>
      <c r="F506" s="210"/>
      <c r="G506" s="210"/>
      <c r="H506" s="210"/>
      <c r="I506" s="210"/>
      <c r="L506" s="210"/>
      <c r="M506" s="210"/>
      <c r="N506" s="210"/>
      <c r="O506" s="210"/>
      <c r="P506" s="210"/>
      <c r="Q506" s="210"/>
      <c r="R506" s="210"/>
      <c r="S506" s="210"/>
      <c r="T506" s="210"/>
      <c r="U506" s="210"/>
      <c r="V506" s="210"/>
      <c r="W506" s="210"/>
      <c r="X506" s="210"/>
      <c r="Y506" s="210"/>
      <c r="Z506" s="210"/>
      <c r="AA506" s="210"/>
      <c r="AB506" s="210"/>
    </row>
    <row r="507" spans="1:28" ht="15.75" customHeight="1" x14ac:dyDescent="0.2">
      <c r="A507" s="255" t="s">
        <v>979</v>
      </c>
      <c r="B507" s="210"/>
      <c r="C507" s="215"/>
      <c r="D507" s="210"/>
      <c r="E507" s="215"/>
      <c r="F507" s="215"/>
      <c r="G507" s="215">
        <f>SUM(G505:G506)</f>
        <v>24</v>
      </c>
      <c r="H507" s="210"/>
      <c r="I507" s="210"/>
      <c r="L507" s="215">
        <v>1</v>
      </c>
      <c r="M507" s="215">
        <v>0</v>
      </c>
      <c r="N507" s="215">
        <v>0</v>
      </c>
      <c r="O507" s="215">
        <v>0</v>
      </c>
      <c r="P507" s="215">
        <v>0</v>
      </c>
      <c r="Q507" s="215">
        <v>1</v>
      </c>
      <c r="R507" s="215">
        <v>1</v>
      </c>
      <c r="S507" s="215">
        <v>0</v>
      </c>
      <c r="T507" s="215">
        <v>0</v>
      </c>
      <c r="U507" s="215">
        <v>0</v>
      </c>
      <c r="V507" s="215">
        <v>0</v>
      </c>
      <c r="W507" s="215">
        <v>0</v>
      </c>
      <c r="X507" s="215">
        <v>0</v>
      </c>
      <c r="Y507" s="215">
        <v>0</v>
      </c>
      <c r="Z507" s="215">
        <v>0</v>
      </c>
      <c r="AA507" s="215">
        <v>1</v>
      </c>
      <c r="AB507" s="215">
        <f>SUM(AB505:AB506)</f>
        <v>24</v>
      </c>
    </row>
    <row r="508" spans="1:28" ht="15.75" customHeight="1" x14ac:dyDescent="0.2">
      <c r="A508" s="210"/>
      <c r="B508" s="210"/>
      <c r="C508" s="210"/>
      <c r="D508" s="210"/>
      <c r="E508" s="210"/>
      <c r="F508" s="210"/>
      <c r="G508" s="210"/>
      <c r="H508" s="210"/>
      <c r="I508" s="210"/>
      <c r="L508" s="210"/>
      <c r="M508" s="210"/>
      <c r="N508" s="210"/>
      <c r="O508" s="210"/>
      <c r="P508" s="210"/>
      <c r="Q508" s="210"/>
      <c r="R508" s="210"/>
      <c r="S508" s="210"/>
      <c r="T508" s="210"/>
      <c r="U508" s="210"/>
      <c r="V508" s="210"/>
      <c r="W508" s="210"/>
      <c r="X508" s="210"/>
      <c r="Y508" s="210"/>
      <c r="Z508" s="210"/>
      <c r="AA508" s="210"/>
      <c r="AB508" s="210"/>
    </row>
    <row r="509" spans="1:28" ht="15.75" customHeight="1" x14ac:dyDescent="0.2">
      <c r="A509" s="255" t="s">
        <v>980</v>
      </c>
      <c r="B509" s="210"/>
      <c r="C509" s="210"/>
      <c r="D509" s="210"/>
      <c r="E509" s="210"/>
      <c r="F509" s="210"/>
      <c r="G509" s="210"/>
      <c r="H509" s="210"/>
      <c r="I509" s="210"/>
      <c r="L509" s="210"/>
      <c r="M509" s="210"/>
      <c r="N509" s="210"/>
      <c r="O509" s="210"/>
      <c r="P509" s="210"/>
      <c r="Q509" s="210"/>
      <c r="R509" s="210"/>
      <c r="S509" s="210"/>
      <c r="T509" s="210"/>
      <c r="U509" s="210"/>
      <c r="V509" s="210"/>
      <c r="W509" s="210"/>
      <c r="X509" s="210"/>
      <c r="Y509" s="210"/>
      <c r="Z509" s="210"/>
      <c r="AA509" s="210"/>
      <c r="AB509" s="210"/>
    </row>
    <row r="510" spans="1:28" ht="15.75" customHeight="1" x14ac:dyDescent="0.2">
      <c r="A510" s="252">
        <v>32301</v>
      </c>
      <c r="B510" s="210"/>
      <c r="C510" s="254" t="s">
        <v>981</v>
      </c>
      <c r="D510" s="210"/>
      <c r="E510" s="252">
        <v>2</v>
      </c>
      <c r="F510" s="214">
        <v>2530</v>
      </c>
      <c r="G510" s="214">
        <v>5060</v>
      </c>
      <c r="H510" s="210"/>
      <c r="I510" s="211">
        <v>3700</v>
      </c>
      <c r="L510" s="210">
        <v>1</v>
      </c>
      <c r="M510" s="250">
        <v>0</v>
      </c>
      <c r="N510" s="210"/>
      <c r="O510" s="250">
        <v>0</v>
      </c>
      <c r="P510" s="249"/>
      <c r="Q510" s="250">
        <v>0</v>
      </c>
      <c r="R510" s="210">
        <v>0</v>
      </c>
      <c r="S510" s="250">
        <v>0</v>
      </c>
      <c r="T510" s="210"/>
      <c r="U510" s="250">
        <v>0</v>
      </c>
      <c r="V510" s="249">
        <v>1</v>
      </c>
      <c r="W510" s="250">
        <v>1</v>
      </c>
      <c r="X510" s="210">
        <v>1</v>
      </c>
      <c r="Y510" s="250">
        <v>0</v>
      </c>
      <c r="Z510" s="210"/>
      <c r="AA510" s="250">
        <v>0</v>
      </c>
      <c r="AB510" s="214">
        <v>5060</v>
      </c>
    </row>
    <row r="511" spans="1:28" ht="15.75" customHeight="1" x14ac:dyDescent="0.2">
      <c r="A511" s="252">
        <v>32301</v>
      </c>
      <c r="B511" s="210"/>
      <c r="C511" s="254" t="s">
        <v>982</v>
      </c>
      <c r="D511" s="210"/>
      <c r="E511" s="252">
        <v>12</v>
      </c>
      <c r="F511" s="214">
        <v>15000</v>
      </c>
      <c r="G511" s="214">
        <v>180000</v>
      </c>
      <c r="H511" s="210"/>
      <c r="I511" s="210"/>
      <c r="L511" s="210">
        <v>3</v>
      </c>
      <c r="M511" s="250">
        <v>1</v>
      </c>
      <c r="N511" s="210"/>
      <c r="O511" s="250">
        <v>1</v>
      </c>
      <c r="P511" s="249"/>
      <c r="Q511" s="250">
        <v>3</v>
      </c>
      <c r="R511" s="210">
        <v>3</v>
      </c>
      <c r="S511" s="250">
        <v>1</v>
      </c>
      <c r="T511" s="210"/>
      <c r="U511" s="250">
        <v>1</v>
      </c>
      <c r="V511" s="249">
        <v>3</v>
      </c>
      <c r="W511" s="250">
        <v>1</v>
      </c>
      <c r="X511" s="210">
        <v>3</v>
      </c>
      <c r="Y511" s="250">
        <v>1</v>
      </c>
      <c r="Z511" s="210"/>
      <c r="AA511" s="250">
        <v>3</v>
      </c>
      <c r="AB511" s="214">
        <v>180000</v>
      </c>
    </row>
    <row r="512" spans="1:28" ht="15.75" customHeight="1" x14ac:dyDescent="0.2">
      <c r="A512" s="252">
        <v>32301</v>
      </c>
      <c r="B512" s="210"/>
      <c r="C512" s="254" t="s">
        <v>983</v>
      </c>
      <c r="D512" s="210"/>
      <c r="E512" s="252">
        <v>8</v>
      </c>
      <c r="F512" s="214">
        <v>6325</v>
      </c>
      <c r="G512" s="214">
        <v>50600</v>
      </c>
      <c r="H512" s="212">
        <f t="shared" ref="H512:K512" si="46">SUM(H510:H511)</f>
        <v>0</v>
      </c>
      <c r="I512" s="212">
        <f t="shared" si="46"/>
        <v>3700</v>
      </c>
      <c r="J512" s="212">
        <f t="shared" si="46"/>
        <v>0</v>
      </c>
      <c r="K512" s="212">
        <f t="shared" si="46"/>
        <v>0</v>
      </c>
      <c r="L512" s="210">
        <v>2</v>
      </c>
      <c r="M512" s="250">
        <v>0</v>
      </c>
      <c r="N512" s="210"/>
      <c r="O512" s="250">
        <v>1</v>
      </c>
      <c r="P512" s="249"/>
      <c r="Q512" s="250">
        <v>2</v>
      </c>
      <c r="R512" s="210">
        <v>2</v>
      </c>
      <c r="S512" s="250">
        <v>0</v>
      </c>
      <c r="T512" s="210"/>
      <c r="U512" s="250">
        <v>1</v>
      </c>
      <c r="V512" s="249">
        <v>2</v>
      </c>
      <c r="W512" s="250">
        <v>1</v>
      </c>
      <c r="X512" s="210">
        <v>2</v>
      </c>
      <c r="Y512" s="250">
        <v>1</v>
      </c>
      <c r="Z512" s="210"/>
      <c r="AA512" s="250">
        <v>2</v>
      </c>
      <c r="AB512" s="214">
        <v>50600</v>
      </c>
    </row>
    <row r="513" spans="1:28" ht="15.75" customHeight="1" x14ac:dyDescent="0.2">
      <c r="A513" s="210"/>
      <c r="B513" s="210"/>
      <c r="C513" s="210"/>
      <c r="D513" s="210"/>
      <c r="E513" s="210"/>
      <c r="F513" s="210"/>
      <c r="G513" s="210"/>
      <c r="H513" s="210"/>
      <c r="I513" s="210"/>
      <c r="L513" s="210"/>
      <c r="M513" s="210"/>
      <c r="N513" s="210"/>
      <c r="O513" s="210"/>
      <c r="P513" s="210"/>
      <c r="Q513" s="210"/>
      <c r="R513" s="210"/>
      <c r="S513" s="210"/>
      <c r="T513" s="210"/>
      <c r="U513" s="210"/>
      <c r="V513" s="210"/>
      <c r="W513" s="210"/>
      <c r="X513" s="210"/>
      <c r="Y513" s="210"/>
      <c r="Z513" s="210"/>
      <c r="AA513" s="210"/>
      <c r="AB513" s="210"/>
    </row>
    <row r="514" spans="1:28" ht="15.75" customHeight="1" x14ac:dyDescent="0.2">
      <c r="A514" s="255" t="s">
        <v>980</v>
      </c>
      <c r="B514" s="210"/>
      <c r="C514" s="215"/>
      <c r="D514" s="210"/>
      <c r="E514" s="215"/>
      <c r="F514" s="215"/>
      <c r="G514" s="215">
        <f>SUM(G510:G513)</f>
        <v>235660</v>
      </c>
      <c r="H514" s="210"/>
      <c r="I514" s="210"/>
      <c r="L514" s="215">
        <v>6</v>
      </c>
      <c r="M514" s="215">
        <v>1</v>
      </c>
      <c r="N514" s="215">
        <v>0</v>
      </c>
      <c r="O514" s="215">
        <v>2</v>
      </c>
      <c r="P514" s="215">
        <v>0</v>
      </c>
      <c r="Q514" s="215">
        <v>5</v>
      </c>
      <c r="R514" s="215">
        <v>5</v>
      </c>
      <c r="S514" s="215">
        <v>1</v>
      </c>
      <c r="T514" s="215">
        <v>0</v>
      </c>
      <c r="U514" s="215">
        <v>2</v>
      </c>
      <c r="V514" s="215">
        <v>6</v>
      </c>
      <c r="W514" s="215">
        <v>3</v>
      </c>
      <c r="X514" s="215">
        <v>6</v>
      </c>
      <c r="Y514" s="215">
        <v>2</v>
      </c>
      <c r="Z514" s="215">
        <v>0</v>
      </c>
      <c r="AA514" s="215">
        <v>5</v>
      </c>
      <c r="AB514" s="215">
        <f>SUM(AB510:AB513)</f>
        <v>235660</v>
      </c>
    </row>
    <row r="515" spans="1:28" ht="15.75" customHeight="1" x14ac:dyDescent="0.2">
      <c r="A515" s="210"/>
      <c r="B515" s="210"/>
      <c r="C515" s="210"/>
      <c r="D515" s="210"/>
      <c r="E515" s="210"/>
      <c r="F515" s="210"/>
      <c r="G515" s="210"/>
      <c r="H515" s="210"/>
      <c r="I515" s="210"/>
      <c r="L515" s="210"/>
      <c r="M515" s="210"/>
      <c r="N515" s="210"/>
      <c r="O515" s="210"/>
      <c r="P515" s="210"/>
      <c r="Q515" s="210"/>
      <c r="R515" s="210"/>
      <c r="S515" s="210"/>
      <c r="T515" s="210"/>
      <c r="U515" s="210"/>
      <c r="V515" s="210"/>
      <c r="W515" s="210"/>
      <c r="X515" s="210"/>
      <c r="Y515" s="210"/>
      <c r="Z515" s="210"/>
      <c r="AA515" s="210"/>
      <c r="AB515" s="210"/>
    </row>
    <row r="516" spans="1:28" ht="15.75" customHeight="1" x14ac:dyDescent="0.2">
      <c r="A516" s="255" t="s">
        <v>984</v>
      </c>
      <c r="B516" s="210"/>
      <c r="C516" s="210"/>
      <c r="D516" s="210"/>
      <c r="E516" s="210"/>
      <c r="F516" s="210"/>
      <c r="G516" s="210"/>
      <c r="H516" s="210"/>
      <c r="I516" s="213" t="e">
        <f>SUM(I135+I145+I151+I170+I214+I249+#REF!+#REF!+I273+I278+#REF!+I297+I302+I326+I366+#REF!+#REF!+#REF!+I383+I391+#REF!+I395+I401+I440+I453+I462+I470+I480+I492+I497+I505+I512)</f>
        <v>#REF!</v>
      </c>
      <c r="L516" s="210"/>
      <c r="M516" s="210"/>
      <c r="N516" s="210"/>
      <c r="O516" s="210"/>
      <c r="P516" s="210"/>
      <c r="Q516" s="210"/>
      <c r="R516" s="210"/>
      <c r="S516" s="210"/>
      <c r="T516" s="210"/>
      <c r="U516" s="210"/>
      <c r="V516" s="210"/>
      <c r="W516" s="210"/>
      <c r="X516" s="210"/>
      <c r="Y516" s="210"/>
      <c r="Z516" s="210"/>
      <c r="AA516" s="210"/>
      <c r="AB516" s="210"/>
    </row>
    <row r="517" spans="1:28" ht="15.75" customHeight="1" x14ac:dyDescent="0.2">
      <c r="A517" s="252">
        <v>32302</v>
      </c>
      <c r="B517" s="210"/>
      <c r="C517" s="254" t="s">
        <v>985</v>
      </c>
      <c r="D517" s="210"/>
      <c r="E517" s="252">
        <v>2</v>
      </c>
      <c r="F517" s="214">
        <v>5000</v>
      </c>
      <c r="G517" s="214">
        <v>10000</v>
      </c>
      <c r="H517" s="210"/>
      <c r="I517" s="210"/>
      <c r="L517" s="210">
        <v>0</v>
      </c>
      <c r="M517" s="250">
        <v>0</v>
      </c>
      <c r="N517" s="210"/>
      <c r="O517" s="250">
        <v>1</v>
      </c>
      <c r="P517" s="249"/>
      <c r="Q517" s="250">
        <v>1</v>
      </c>
      <c r="R517" s="210">
        <v>1</v>
      </c>
      <c r="S517" s="250">
        <v>0</v>
      </c>
      <c r="T517" s="210"/>
      <c r="U517" s="250">
        <v>0</v>
      </c>
      <c r="V517" s="249">
        <v>0</v>
      </c>
      <c r="W517" s="250">
        <v>0</v>
      </c>
      <c r="X517" s="210">
        <v>0</v>
      </c>
      <c r="Y517" s="250">
        <v>0</v>
      </c>
      <c r="Z517" s="210"/>
      <c r="AA517" s="250">
        <v>1</v>
      </c>
      <c r="AB517" s="214">
        <v>10000</v>
      </c>
    </row>
    <row r="518" spans="1:28" ht="15.75" customHeight="1" x14ac:dyDescent="0.2">
      <c r="A518" s="252">
        <v>32302</v>
      </c>
      <c r="B518" s="210"/>
      <c r="C518" s="254" t="s">
        <v>986</v>
      </c>
      <c r="E518" s="252">
        <v>2500</v>
      </c>
      <c r="F518" s="214">
        <v>30</v>
      </c>
      <c r="G518" s="214">
        <v>75000</v>
      </c>
      <c r="L518" s="210">
        <v>1000</v>
      </c>
      <c r="M518" s="250">
        <v>0</v>
      </c>
      <c r="N518" s="210"/>
      <c r="O518" s="250">
        <v>700</v>
      </c>
      <c r="P518" s="249"/>
      <c r="Q518" s="250">
        <v>700</v>
      </c>
      <c r="R518" s="210">
        <v>700</v>
      </c>
      <c r="S518" s="250">
        <v>0</v>
      </c>
      <c r="T518" s="210"/>
      <c r="U518" s="250">
        <v>400</v>
      </c>
      <c r="V518" s="249">
        <v>800</v>
      </c>
      <c r="W518" s="250">
        <v>400</v>
      </c>
      <c r="X518" s="210">
        <v>800</v>
      </c>
      <c r="Y518" s="250">
        <v>0</v>
      </c>
      <c r="Z518" s="210"/>
      <c r="AA518" s="250">
        <v>0</v>
      </c>
      <c r="AB518" s="214">
        <v>75000</v>
      </c>
    </row>
    <row r="519" spans="1:28" ht="15.75" customHeight="1" x14ac:dyDescent="0.2">
      <c r="A519" s="252">
        <v>32302</v>
      </c>
      <c r="B519" s="210"/>
      <c r="C519" s="254" t="s">
        <v>986</v>
      </c>
      <c r="E519" s="252">
        <v>15</v>
      </c>
      <c r="F519" s="214">
        <v>150</v>
      </c>
      <c r="G519" s="214">
        <v>2250</v>
      </c>
      <c r="L519" s="210">
        <v>0</v>
      </c>
      <c r="M519" s="250">
        <v>0</v>
      </c>
      <c r="N519" s="210"/>
      <c r="O519" s="250">
        <v>0</v>
      </c>
      <c r="P519" s="249"/>
      <c r="Q519" s="250">
        <v>0</v>
      </c>
      <c r="R519" s="210">
        <v>0</v>
      </c>
      <c r="S519" s="250">
        <v>0</v>
      </c>
      <c r="T519" s="210"/>
      <c r="U519" s="250">
        <v>0</v>
      </c>
      <c r="V519" s="249">
        <v>0</v>
      </c>
      <c r="W519" s="250">
        <v>0</v>
      </c>
      <c r="X519" s="210">
        <v>0</v>
      </c>
      <c r="Y519" s="250">
        <v>0</v>
      </c>
      <c r="Z519" s="210"/>
      <c r="AA519" s="250">
        <v>15</v>
      </c>
      <c r="AB519" s="214">
        <v>2250</v>
      </c>
    </row>
    <row r="520" spans="1:28" ht="15.75" customHeight="1" x14ac:dyDescent="0.2">
      <c r="A520" s="210"/>
      <c r="B520" s="210"/>
      <c r="C520" s="210"/>
      <c r="E520" s="210"/>
      <c r="F520" s="210"/>
      <c r="G520" s="210"/>
      <c r="L520" s="210"/>
      <c r="M520" s="210"/>
      <c r="N520" s="210"/>
      <c r="O520" s="210"/>
      <c r="P520" s="210"/>
      <c r="Q520" s="210"/>
      <c r="R520" s="210"/>
      <c r="S520" s="210"/>
      <c r="T520" s="210"/>
      <c r="U520" s="210"/>
      <c r="V520" s="210"/>
      <c r="W520" s="210"/>
      <c r="X520" s="210"/>
      <c r="Y520" s="210"/>
      <c r="Z520" s="210"/>
      <c r="AA520" s="210"/>
      <c r="AB520" s="210"/>
    </row>
    <row r="521" spans="1:28" ht="15.75" customHeight="1" x14ac:dyDescent="0.2">
      <c r="A521" s="255" t="s">
        <v>984</v>
      </c>
      <c r="B521" s="210"/>
      <c r="C521" s="215"/>
      <c r="E521" s="215"/>
      <c r="F521" s="215"/>
      <c r="G521" s="215">
        <f>SUM(G517:G520)</f>
        <v>87250</v>
      </c>
      <c r="L521" s="215">
        <v>1000</v>
      </c>
      <c r="M521" s="215">
        <v>0</v>
      </c>
      <c r="N521" s="215">
        <v>0</v>
      </c>
      <c r="O521" s="215">
        <v>701</v>
      </c>
      <c r="P521" s="215">
        <v>0</v>
      </c>
      <c r="Q521" s="215">
        <v>701</v>
      </c>
      <c r="R521" s="215">
        <v>701</v>
      </c>
      <c r="S521" s="215">
        <v>0</v>
      </c>
      <c r="T521" s="215">
        <v>0</v>
      </c>
      <c r="U521" s="215">
        <v>400</v>
      </c>
      <c r="V521" s="215">
        <v>800</v>
      </c>
      <c r="W521" s="215">
        <v>400</v>
      </c>
      <c r="X521" s="215">
        <v>800</v>
      </c>
      <c r="Y521" s="215">
        <v>0</v>
      </c>
      <c r="Z521" s="215">
        <v>0</v>
      </c>
      <c r="AA521" s="215">
        <v>16</v>
      </c>
      <c r="AB521" s="215">
        <f>SUM(AB517:AB520)</f>
        <v>87250</v>
      </c>
    </row>
    <row r="522" spans="1:28" ht="15.75" customHeight="1" x14ac:dyDescent="0.2">
      <c r="A522" s="210"/>
      <c r="B522" s="210"/>
      <c r="C522" s="210"/>
      <c r="E522" s="210"/>
      <c r="F522" s="210"/>
      <c r="G522" s="210"/>
      <c r="L522" s="210"/>
      <c r="M522" s="210"/>
      <c r="N522" s="210"/>
      <c r="O522" s="210"/>
      <c r="P522" s="210"/>
      <c r="Q522" s="210"/>
      <c r="R522" s="210"/>
      <c r="S522" s="210"/>
      <c r="T522" s="210"/>
      <c r="U522" s="210"/>
      <c r="V522" s="210"/>
      <c r="W522" s="210"/>
      <c r="X522" s="210"/>
      <c r="Y522" s="210"/>
      <c r="Z522" s="210"/>
      <c r="AA522" s="210"/>
      <c r="AB522" s="210"/>
    </row>
    <row r="523" spans="1:28" ht="15.75" customHeight="1" x14ac:dyDescent="0.2">
      <c r="A523" s="255" t="s">
        <v>987</v>
      </c>
      <c r="B523" s="210"/>
      <c r="C523" s="210"/>
      <c r="E523" s="210"/>
      <c r="F523" s="210"/>
      <c r="G523" s="210"/>
      <c r="L523" s="210"/>
      <c r="M523" s="210"/>
      <c r="N523" s="210"/>
      <c r="O523" s="210"/>
      <c r="P523" s="210"/>
      <c r="Q523" s="210"/>
      <c r="R523" s="210"/>
      <c r="S523" s="210"/>
      <c r="T523" s="210"/>
      <c r="U523" s="210"/>
      <c r="V523" s="210"/>
      <c r="W523" s="210"/>
      <c r="X523" s="210"/>
      <c r="Y523" s="210"/>
      <c r="Z523" s="210"/>
      <c r="AA523" s="210"/>
      <c r="AB523" s="210"/>
    </row>
    <row r="524" spans="1:28" ht="15.75" customHeight="1" x14ac:dyDescent="0.2">
      <c r="A524" s="252">
        <v>32503</v>
      </c>
      <c r="B524" s="210"/>
      <c r="C524" s="254" t="s">
        <v>988</v>
      </c>
      <c r="E524" s="252">
        <v>39</v>
      </c>
      <c r="F524" s="214">
        <v>3795</v>
      </c>
      <c r="G524" s="214">
        <v>148005</v>
      </c>
      <c r="L524" s="210">
        <v>13</v>
      </c>
      <c r="M524" s="250">
        <v>0</v>
      </c>
      <c r="N524" s="210"/>
      <c r="O524" s="250">
        <v>3</v>
      </c>
      <c r="P524" s="249"/>
      <c r="Q524" s="250">
        <v>6</v>
      </c>
      <c r="R524" s="210">
        <v>6</v>
      </c>
      <c r="S524" s="250">
        <v>7</v>
      </c>
      <c r="T524" s="210"/>
      <c r="U524" s="250">
        <v>3</v>
      </c>
      <c r="V524" s="249">
        <v>10</v>
      </c>
      <c r="W524" s="250">
        <v>0</v>
      </c>
      <c r="X524" s="210">
        <v>10</v>
      </c>
      <c r="Y524" s="250">
        <v>9</v>
      </c>
      <c r="Z524" s="210"/>
      <c r="AA524" s="250">
        <v>10</v>
      </c>
      <c r="AB524" s="214">
        <v>148005</v>
      </c>
    </row>
    <row r="525" spans="1:28" ht="15.75" customHeight="1" x14ac:dyDescent="0.2">
      <c r="A525" s="210"/>
      <c r="B525" s="210"/>
      <c r="C525" s="210"/>
      <c r="E525" s="210"/>
      <c r="F525" s="210"/>
      <c r="G525" s="210"/>
      <c r="L525" s="210"/>
      <c r="M525" s="210"/>
      <c r="N525" s="210"/>
      <c r="O525" s="210"/>
      <c r="P525" s="210"/>
      <c r="Q525" s="210"/>
      <c r="R525" s="210"/>
      <c r="S525" s="210"/>
      <c r="T525" s="210"/>
      <c r="U525" s="210"/>
      <c r="V525" s="210"/>
      <c r="W525" s="210"/>
      <c r="X525" s="210"/>
      <c r="Y525" s="210"/>
      <c r="Z525" s="210"/>
      <c r="AA525" s="210"/>
      <c r="AB525" s="210"/>
    </row>
    <row r="526" spans="1:28" ht="15.75" customHeight="1" x14ac:dyDescent="0.2">
      <c r="A526" s="255" t="s">
        <v>989</v>
      </c>
      <c r="B526" s="210"/>
      <c r="C526" s="215"/>
      <c r="E526" s="215"/>
      <c r="F526" s="215"/>
      <c r="G526" s="215">
        <f>SUM(G524:G525)</f>
        <v>148005</v>
      </c>
      <c r="L526" s="215">
        <v>13</v>
      </c>
      <c r="M526" s="215">
        <v>0</v>
      </c>
      <c r="N526" s="215">
        <v>0</v>
      </c>
      <c r="O526" s="215">
        <v>3</v>
      </c>
      <c r="P526" s="215">
        <v>0</v>
      </c>
      <c r="Q526" s="215">
        <v>6</v>
      </c>
      <c r="R526" s="215">
        <v>6</v>
      </c>
      <c r="S526" s="215">
        <v>7</v>
      </c>
      <c r="T526" s="215">
        <v>0</v>
      </c>
      <c r="U526" s="215">
        <v>3</v>
      </c>
      <c r="V526" s="215">
        <v>10</v>
      </c>
      <c r="W526" s="215">
        <v>0</v>
      </c>
      <c r="X526" s="215">
        <v>10</v>
      </c>
      <c r="Y526" s="215">
        <v>9</v>
      </c>
      <c r="Z526" s="215">
        <v>0</v>
      </c>
      <c r="AA526" s="215">
        <v>10</v>
      </c>
      <c r="AB526" s="215">
        <f>SUM(AB524:AB525)</f>
        <v>148005</v>
      </c>
    </row>
    <row r="527" spans="1:28" ht="15.75" customHeight="1" x14ac:dyDescent="0.2">
      <c r="A527" s="210"/>
      <c r="B527" s="210"/>
      <c r="C527" s="210"/>
      <c r="E527" s="210"/>
      <c r="F527" s="210"/>
      <c r="G527" s="210"/>
      <c r="L527" s="210"/>
      <c r="M527" s="210"/>
      <c r="N527" s="210"/>
      <c r="O527" s="210"/>
      <c r="P527" s="210"/>
      <c r="Q527" s="210"/>
      <c r="R527" s="210"/>
      <c r="S527" s="210"/>
      <c r="T527" s="210"/>
      <c r="U527" s="210"/>
      <c r="V527" s="210"/>
      <c r="W527" s="210"/>
      <c r="X527" s="210"/>
      <c r="Y527" s="210"/>
      <c r="Z527" s="210"/>
      <c r="AA527" s="210"/>
      <c r="AB527" s="210"/>
    </row>
    <row r="528" spans="1:28" ht="15.75" customHeight="1" x14ac:dyDescent="0.2">
      <c r="A528" s="255" t="s">
        <v>990</v>
      </c>
      <c r="B528" s="210"/>
      <c r="C528" s="210"/>
      <c r="E528" s="210"/>
      <c r="F528" s="210"/>
      <c r="G528" s="210"/>
      <c r="L528" s="210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  <c r="AA528" s="210"/>
      <c r="AB528" s="210"/>
    </row>
    <row r="529" spans="1:28" ht="15.75" customHeight="1" x14ac:dyDescent="0.2">
      <c r="A529" s="252">
        <v>33303</v>
      </c>
      <c r="B529" s="210"/>
      <c r="C529" s="254" t="s">
        <v>991</v>
      </c>
      <c r="E529" s="252">
        <v>1</v>
      </c>
      <c r="F529" s="214">
        <v>90000</v>
      </c>
      <c r="G529" s="214">
        <v>90000</v>
      </c>
      <c r="L529" s="210">
        <v>0</v>
      </c>
      <c r="M529" s="250">
        <v>0</v>
      </c>
      <c r="N529" s="210"/>
      <c r="O529" s="250">
        <v>0</v>
      </c>
      <c r="P529" s="249"/>
      <c r="Q529" s="250">
        <v>1</v>
      </c>
      <c r="R529" s="210">
        <v>1</v>
      </c>
      <c r="S529" s="250">
        <v>0</v>
      </c>
      <c r="T529" s="210"/>
      <c r="U529" s="250">
        <v>0</v>
      </c>
      <c r="V529" s="249">
        <v>0</v>
      </c>
      <c r="W529" s="250">
        <v>0</v>
      </c>
      <c r="X529" s="210">
        <v>0</v>
      </c>
      <c r="Y529" s="250">
        <v>0</v>
      </c>
      <c r="Z529" s="210"/>
      <c r="AA529" s="250">
        <v>0</v>
      </c>
      <c r="AB529" s="214">
        <v>90000</v>
      </c>
    </row>
    <row r="530" spans="1:28" ht="15.75" customHeight="1" x14ac:dyDescent="0.2">
      <c r="A530" s="210"/>
      <c r="B530" s="210"/>
      <c r="C530" s="210"/>
      <c r="E530" s="210"/>
      <c r="F530" s="210"/>
      <c r="G530" s="210"/>
      <c r="L530" s="210"/>
      <c r="M530" s="210"/>
      <c r="N530" s="210"/>
      <c r="O530" s="210"/>
      <c r="P530" s="210"/>
      <c r="Q530" s="210"/>
      <c r="R530" s="210"/>
      <c r="S530" s="210"/>
      <c r="T530" s="210"/>
      <c r="U530" s="210"/>
      <c r="V530" s="210"/>
      <c r="W530" s="210"/>
      <c r="X530" s="210"/>
      <c r="Y530" s="210"/>
      <c r="Z530" s="210"/>
      <c r="AA530" s="210"/>
      <c r="AB530" s="210"/>
    </row>
    <row r="531" spans="1:28" ht="15.75" customHeight="1" x14ac:dyDescent="0.2">
      <c r="A531" s="255" t="s">
        <v>990</v>
      </c>
      <c r="B531" s="210"/>
      <c r="C531" s="215"/>
      <c r="E531" s="215"/>
      <c r="F531" s="215"/>
      <c r="G531" s="215">
        <f>SUM(G529:G530)</f>
        <v>90000</v>
      </c>
      <c r="L531" s="215">
        <v>0</v>
      </c>
      <c r="M531" s="215">
        <v>0</v>
      </c>
      <c r="N531" s="215">
        <v>0</v>
      </c>
      <c r="O531" s="215">
        <v>0</v>
      </c>
      <c r="P531" s="215">
        <v>0</v>
      </c>
      <c r="Q531" s="215">
        <v>1</v>
      </c>
      <c r="R531" s="215">
        <v>1</v>
      </c>
      <c r="S531" s="215">
        <v>0</v>
      </c>
      <c r="T531" s="215">
        <v>0</v>
      </c>
      <c r="U531" s="215">
        <v>0</v>
      </c>
      <c r="V531" s="215">
        <v>0</v>
      </c>
      <c r="W531" s="215">
        <v>0</v>
      </c>
      <c r="X531" s="215">
        <v>0</v>
      </c>
      <c r="Y531" s="215">
        <v>0</v>
      </c>
      <c r="Z531" s="215">
        <v>0</v>
      </c>
      <c r="AA531" s="215">
        <v>0</v>
      </c>
      <c r="AB531" s="215">
        <f>SUM(AB529:AB530)</f>
        <v>90000</v>
      </c>
    </row>
    <row r="532" spans="1:28" ht="15.75" customHeight="1" x14ac:dyDescent="0.2">
      <c r="A532" s="210"/>
      <c r="B532" s="210"/>
      <c r="C532" s="210"/>
      <c r="E532" s="210"/>
      <c r="F532" s="210"/>
      <c r="G532" s="210"/>
      <c r="L532" s="210"/>
      <c r="M532" s="210"/>
      <c r="N532" s="210"/>
      <c r="O532" s="210"/>
      <c r="P532" s="210"/>
      <c r="Q532" s="210"/>
      <c r="R532" s="210"/>
      <c r="S532" s="210"/>
      <c r="T532" s="210"/>
      <c r="U532" s="210"/>
      <c r="V532" s="210"/>
      <c r="W532" s="210"/>
      <c r="X532" s="210"/>
      <c r="Y532" s="210"/>
      <c r="Z532" s="210"/>
      <c r="AA532" s="210"/>
      <c r="AB532" s="210"/>
    </row>
    <row r="533" spans="1:28" ht="15.75" customHeight="1" x14ac:dyDescent="0.2">
      <c r="A533" s="255" t="s">
        <v>992</v>
      </c>
      <c r="B533" s="210"/>
      <c r="C533" s="210"/>
      <c r="E533" s="210"/>
      <c r="F533" s="210"/>
      <c r="G533" s="210"/>
      <c r="L533" s="210"/>
      <c r="M533" s="210"/>
      <c r="N533" s="210"/>
      <c r="O533" s="210"/>
      <c r="P533" s="210"/>
      <c r="Q533" s="210"/>
      <c r="R533" s="210"/>
      <c r="S533" s="210"/>
      <c r="T533" s="210"/>
      <c r="U533" s="210"/>
      <c r="V533" s="210"/>
      <c r="W533" s="210"/>
      <c r="X533" s="210"/>
      <c r="Y533" s="210"/>
      <c r="Z533" s="210"/>
      <c r="AA533" s="210"/>
      <c r="AB533" s="210"/>
    </row>
    <row r="534" spans="1:28" ht="15.75" customHeight="1" x14ac:dyDescent="0.2">
      <c r="A534" s="252">
        <v>33401</v>
      </c>
      <c r="B534" s="210"/>
      <c r="C534" s="254" t="s">
        <v>993</v>
      </c>
      <c r="E534" s="252">
        <v>3</v>
      </c>
      <c r="F534" s="214">
        <v>140000</v>
      </c>
      <c r="G534" s="214">
        <v>420000</v>
      </c>
      <c r="L534" s="210">
        <v>0</v>
      </c>
      <c r="M534" s="250">
        <v>0</v>
      </c>
      <c r="N534" s="210"/>
      <c r="O534" s="250">
        <v>0</v>
      </c>
      <c r="P534" s="249"/>
      <c r="Q534" s="250">
        <v>3</v>
      </c>
      <c r="R534" s="210">
        <v>3</v>
      </c>
      <c r="S534" s="250">
        <v>0</v>
      </c>
      <c r="T534" s="210"/>
      <c r="U534" s="250">
        <v>0</v>
      </c>
      <c r="V534" s="249">
        <v>0</v>
      </c>
      <c r="W534" s="250">
        <v>0</v>
      </c>
      <c r="X534" s="210">
        <v>0</v>
      </c>
      <c r="Y534" s="250">
        <v>0</v>
      </c>
      <c r="Z534" s="210"/>
      <c r="AA534" s="250">
        <v>0</v>
      </c>
      <c r="AB534" s="214">
        <v>420000</v>
      </c>
    </row>
    <row r="535" spans="1:28" ht="15.75" customHeight="1" x14ac:dyDescent="0.2">
      <c r="A535" s="252">
        <v>33401</v>
      </c>
      <c r="B535" s="210"/>
      <c r="C535" s="254" t="s">
        <v>994</v>
      </c>
      <c r="E535" s="252">
        <v>1</v>
      </c>
      <c r="F535" s="214">
        <v>46000</v>
      </c>
      <c r="G535" s="214">
        <v>46000</v>
      </c>
      <c r="L535" s="210">
        <v>0</v>
      </c>
      <c r="M535" s="250">
        <v>0</v>
      </c>
      <c r="N535" s="210"/>
      <c r="O535" s="250">
        <v>0</v>
      </c>
      <c r="P535" s="249"/>
      <c r="Q535" s="250">
        <v>0</v>
      </c>
      <c r="R535" s="210">
        <v>0</v>
      </c>
      <c r="S535" s="250">
        <v>0</v>
      </c>
      <c r="T535" s="210"/>
      <c r="U535" s="250">
        <v>0</v>
      </c>
      <c r="V535" s="249">
        <v>0</v>
      </c>
      <c r="W535" s="250">
        <v>0</v>
      </c>
      <c r="X535" s="210">
        <v>0</v>
      </c>
      <c r="Y535" s="250">
        <v>1</v>
      </c>
      <c r="Z535" s="210"/>
      <c r="AA535" s="250">
        <v>1</v>
      </c>
      <c r="AB535" s="214">
        <v>46000</v>
      </c>
    </row>
    <row r="536" spans="1:28" ht="15.75" customHeight="1" x14ac:dyDescent="0.2">
      <c r="A536" s="252">
        <v>33401</v>
      </c>
      <c r="B536" s="210"/>
      <c r="C536" s="254" t="s">
        <v>995</v>
      </c>
      <c r="E536" s="252">
        <v>1</v>
      </c>
      <c r="F536" s="214">
        <v>40000</v>
      </c>
      <c r="G536" s="214">
        <v>40000</v>
      </c>
      <c r="L536" s="210">
        <v>1</v>
      </c>
      <c r="M536" s="250">
        <v>0</v>
      </c>
      <c r="N536" s="210"/>
      <c r="O536" s="250">
        <v>0</v>
      </c>
      <c r="P536" s="249"/>
      <c r="Q536" s="250">
        <v>0</v>
      </c>
      <c r="R536" s="210">
        <v>0</v>
      </c>
      <c r="S536" s="250">
        <v>0</v>
      </c>
      <c r="T536" s="210"/>
      <c r="U536" s="250">
        <v>0</v>
      </c>
      <c r="V536" s="249">
        <v>0</v>
      </c>
      <c r="W536" s="250">
        <v>0</v>
      </c>
      <c r="X536" s="210">
        <v>0</v>
      </c>
      <c r="Y536" s="250">
        <v>0</v>
      </c>
      <c r="Z536" s="210"/>
      <c r="AA536" s="250">
        <v>0</v>
      </c>
      <c r="AB536" s="214">
        <v>40000</v>
      </c>
    </row>
    <row r="537" spans="1:28" ht="15.75" customHeight="1" x14ac:dyDescent="0.2">
      <c r="A537" s="252">
        <v>33401</v>
      </c>
      <c r="B537" s="210"/>
      <c r="C537" s="254" t="s">
        <v>996</v>
      </c>
      <c r="E537" s="252">
        <v>1</v>
      </c>
      <c r="F537" s="214">
        <v>1000</v>
      </c>
      <c r="G537" s="214">
        <v>1000</v>
      </c>
      <c r="L537" s="210">
        <v>1</v>
      </c>
      <c r="M537" s="250">
        <v>0</v>
      </c>
      <c r="N537" s="210"/>
      <c r="O537" s="250">
        <v>0</v>
      </c>
      <c r="P537" s="249"/>
      <c r="Q537" s="250">
        <v>0</v>
      </c>
      <c r="R537" s="210">
        <v>0</v>
      </c>
      <c r="S537" s="250">
        <v>0</v>
      </c>
      <c r="T537" s="210"/>
      <c r="U537" s="250">
        <v>0</v>
      </c>
      <c r="V537" s="249">
        <v>0</v>
      </c>
      <c r="W537" s="250">
        <v>0</v>
      </c>
      <c r="X537" s="210">
        <v>0</v>
      </c>
      <c r="Y537" s="250">
        <v>0</v>
      </c>
      <c r="Z537" s="210"/>
      <c r="AA537" s="250">
        <v>0</v>
      </c>
      <c r="AB537" s="214">
        <v>1000</v>
      </c>
    </row>
    <row r="538" spans="1:28" ht="15.75" customHeight="1" x14ac:dyDescent="0.2">
      <c r="A538" s="252">
        <v>33401</v>
      </c>
      <c r="B538" s="210"/>
      <c r="C538" s="254" t="s">
        <v>997</v>
      </c>
      <c r="E538" s="252">
        <v>1</v>
      </c>
      <c r="F538" s="214">
        <v>20000</v>
      </c>
      <c r="G538" s="214">
        <v>20000</v>
      </c>
      <c r="L538" s="210">
        <v>1</v>
      </c>
      <c r="M538" s="250">
        <v>0</v>
      </c>
      <c r="N538" s="210"/>
      <c r="O538" s="250">
        <v>0</v>
      </c>
      <c r="P538" s="249"/>
      <c r="Q538" s="250">
        <v>0</v>
      </c>
      <c r="R538" s="210">
        <v>0</v>
      </c>
      <c r="S538" s="250">
        <v>0</v>
      </c>
      <c r="T538" s="210"/>
      <c r="U538" s="250">
        <v>0</v>
      </c>
      <c r="V538" s="249">
        <v>0</v>
      </c>
      <c r="W538" s="250">
        <v>0</v>
      </c>
      <c r="X538" s="210">
        <v>0</v>
      </c>
      <c r="Y538" s="250">
        <v>0</v>
      </c>
      <c r="Z538" s="210"/>
      <c r="AA538" s="250">
        <v>0</v>
      </c>
      <c r="AB538" s="214">
        <v>20000</v>
      </c>
    </row>
    <row r="539" spans="1:28" ht="15.75" customHeight="1" x14ac:dyDescent="0.2">
      <c r="A539" s="252">
        <v>33401</v>
      </c>
      <c r="B539" s="210"/>
      <c r="C539" s="254" t="s">
        <v>998</v>
      </c>
      <c r="E539" s="252">
        <v>2</v>
      </c>
      <c r="F539" s="214">
        <v>1500</v>
      </c>
      <c r="G539" s="214">
        <v>3000</v>
      </c>
      <c r="L539" s="210">
        <v>0</v>
      </c>
      <c r="M539" s="250">
        <v>0</v>
      </c>
      <c r="N539" s="210"/>
      <c r="O539" s="250">
        <v>0</v>
      </c>
      <c r="P539" s="249"/>
      <c r="Q539" s="250">
        <v>0</v>
      </c>
      <c r="R539" s="210">
        <v>0</v>
      </c>
      <c r="S539" s="250">
        <v>2</v>
      </c>
      <c r="T539" s="210"/>
      <c r="U539" s="250">
        <v>0</v>
      </c>
      <c r="V539" s="249">
        <v>2</v>
      </c>
      <c r="W539" s="250">
        <v>0</v>
      </c>
      <c r="X539" s="210">
        <v>2</v>
      </c>
      <c r="Y539" s="250">
        <v>0</v>
      </c>
      <c r="Z539" s="210"/>
      <c r="AA539" s="250">
        <v>0</v>
      </c>
      <c r="AB539" s="214">
        <v>3000</v>
      </c>
    </row>
    <row r="540" spans="1:28" ht="15.75" customHeight="1" x14ac:dyDescent="0.2">
      <c r="A540" s="252">
        <v>33401</v>
      </c>
      <c r="B540" s="210"/>
      <c r="C540" s="254" t="s">
        <v>999</v>
      </c>
      <c r="E540" s="252">
        <v>2</v>
      </c>
      <c r="F540" s="214">
        <v>31625</v>
      </c>
      <c r="G540" s="214">
        <v>63250</v>
      </c>
      <c r="L540" s="210">
        <v>2</v>
      </c>
      <c r="M540" s="250">
        <v>0</v>
      </c>
      <c r="N540" s="210"/>
      <c r="O540" s="250">
        <v>0</v>
      </c>
      <c r="P540" s="249"/>
      <c r="Q540" s="250">
        <v>0</v>
      </c>
      <c r="R540" s="210">
        <v>0</v>
      </c>
      <c r="S540" s="250">
        <v>0</v>
      </c>
      <c r="T540" s="210"/>
      <c r="U540" s="250">
        <v>0</v>
      </c>
      <c r="V540" s="249">
        <v>0</v>
      </c>
      <c r="W540" s="250">
        <v>0</v>
      </c>
      <c r="X540" s="210">
        <v>0</v>
      </c>
      <c r="Y540" s="250">
        <v>0</v>
      </c>
      <c r="Z540" s="210"/>
      <c r="AA540" s="250">
        <v>0</v>
      </c>
      <c r="AB540" s="214">
        <v>63250</v>
      </c>
    </row>
    <row r="541" spans="1:28" ht="15.75" customHeight="1" x14ac:dyDescent="0.2">
      <c r="A541" s="252">
        <v>33401</v>
      </c>
      <c r="B541" s="210"/>
      <c r="C541" s="254" t="s">
        <v>1000</v>
      </c>
      <c r="E541" s="252">
        <v>2</v>
      </c>
      <c r="F541" s="214">
        <v>1500</v>
      </c>
      <c r="G541" s="214">
        <v>3000</v>
      </c>
      <c r="L541" s="210">
        <v>0</v>
      </c>
      <c r="M541" s="250">
        <v>0</v>
      </c>
      <c r="N541" s="210"/>
      <c r="O541" s="250">
        <v>0</v>
      </c>
      <c r="P541" s="249"/>
      <c r="Q541" s="250">
        <v>0</v>
      </c>
      <c r="R541" s="210">
        <v>0</v>
      </c>
      <c r="S541" s="250">
        <v>2</v>
      </c>
      <c r="T541" s="210"/>
      <c r="U541" s="250">
        <v>0</v>
      </c>
      <c r="V541" s="249">
        <v>2</v>
      </c>
      <c r="W541" s="250">
        <v>0</v>
      </c>
      <c r="X541" s="210">
        <v>2</v>
      </c>
      <c r="Y541" s="250">
        <v>0</v>
      </c>
      <c r="Z541" s="210"/>
      <c r="AA541" s="250">
        <v>0</v>
      </c>
      <c r="AB541" s="214">
        <v>3000</v>
      </c>
    </row>
    <row r="542" spans="1:28" ht="15.75" customHeight="1" x14ac:dyDescent="0.2">
      <c r="A542" s="252">
        <v>33401</v>
      </c>
      <c r="B542" s="210"/>
      <c r="C542" s="254" t="s">
        <v>1001</v>
      </c>
      <c r="E542" s="252">
        <v>2</v>
      </c>
      <c r="F542" s="214">
        <v>2300</v>
      </c>
      <c r="G542" s="214">
        <v>4600</v>
      </c>
      <c r="L542" s="210">
        <v>0</v>
      </c>
      <c r="M542" s="250">
        <v>0</v>
      </c>
      <c r="N542" s="210"/>
      <c r="O542" s="250">
        <v>0</v>
      </c>
      <c r="P542" s="249"/>
      <c r="Q542" s="250">
        <v>2</v>
      </c>
      <c r="R542" s="210">
        <v>2</v>
      </c>
      <c r="S542" s="250">
        <v>0</v>
      </c>
      <c r="T542" s="210"/>
      <c r="U542" s="250">
        <v>0</v>
      </c>
      <c r="V542" s="249">
        <v>0</v>
      </c>
      <c r="W542" s="250">
        <v>0</v>
      </c>
      <c r="X542" s="210">
        <v>0</v>
      </c>
      <c r="Y542" s="250">
        <v>0</v>
      </c>
      <c r="Z542" s="210"/>
      <c r="AA542" s="250">
        <v>0</v>
      </c>
      <c r="AB542" s="214">
        <v>4600</v>
      </c>
    </row>
    <row r="543" spans="1:28" ht="15.75" customHeight="1" x14ac:dyDescent="0.2">
      <c r="A543" s="252">
        <v>33401</v>
      </c>
      <c r="B543" s="210"/>
      <c r="C543" s="254" t="s">
        <v>1002</v>
      </c>
      <c r="E543" s="252">
        <v>1</v>
      </c>
      <c r="F543" s="214">
        <v>80000</v>
      </c>
      <c r="G543" s="214">
        <v>80000</v>
      </c>
      <c r="L543" s="210">
        <v>0</v>
      </c>
      <c r="M543" s="250">
        <v>0</v>
      </c>
      <c r="N543" s="210"/>
      <c r="O543" s="250">
        <v>0</v>
      </c>
      <c r="P543" s="249"/>
      <c r="Q543" s="250">
        <v>0</v>
      </c>
      <c r="R543" s="210">
        <v>0</v>
      </c>
      <c r="S543" s="250">
        <v>0</v>
      </c>
      <c r="T543" s="210"/>
      <c r="U543" s="250">
        <v>0</v>
      </c>
      <c r="V543" s="249">
        <v>0</v>
      </c>
      <c r="W543" s="250">
        <v>0</v>
      </c>
      <c r="X543" s="210">
        <v>0</v>
      </c>
      <c r="Y543" s="250">
        <v>0</v>
      </c>
      <c r="Z543" s="210"/>
      <c r="AA543" s="250">
        <v>1</v>
      </c>
      <c r="AB543" s="214">
        <v>80000</v>
      </c>
    </row>
    <row r="544" spans="1:28" ht="15.75" customHeight="1" x14ac:dyDescent="0.2">
      <c r="A544" s="252">
        <v>33401</v>
      </c>
      <c r="B544" s="210"/>
      <c r="C544" s="254" t="s">
        <v>1003</v>
      </c>
      <c r="E544" s="252">
        <v>1</v>
      </c>
      <c r="F544" s="214">
        <v>10000</v>
      </c>
      <c r="G544" s="214">
        <v>10000</v>
      </c>
      <c r="L544" s="210">
        <v>1</v>
      </c>
      <c r="M544" s="250">
        <v>0</v>
      </c>
      <c r="N544" s="210"/>
      <c r="O544" s="250">
        <v>0</v>
      </c>
      <c r="P544" s="249"/>
      <c r="Q544" s="250">
        <v>0</v>
      </c>
      <c r="R544" s="210">
        <v>0</v>
      </c>
      <c r="S544" s="250">
        <v>0</v>
      </c>
      <c r="T544" s="210"/>
      <c r="U544" s="250">
        <v>0</v>
      </c>
      <c r="V544" s="249">
        <v>0</v>
      </c>
      <c r="W544" s="250">
        <v>0</v>
      </c>
      <c r="X544" s="210">
        <v>0</v>
      </c>
      <c r="Y544" s="250">
        <v>0</v>
      </c>
      <c r="Z544" s="210"/>
      <c r="AA544" s="250">
        <v>0</v>
      </c>
      <c r="AB544" s="214">
        <v>10000</v>
      </c>
    </row>
    <row r="545" spans="1:28" ht="15.75" customHeight="1" x14ac:dyDescent="0.2">
      <c r="A545" s="252">
        <v>33401</v>
      </c>
      <c r="B545" s="210"/>
      <c r="C545" s="254" t="s">
        <v>1004</v>
      </c>
      <c r="E545" s="252">
        <v>1</v>
      </c>
      <c r="F545" s="214">
        <v>20000</v>
      </c>
      <c r="G545" s="214">
        <v>20000</v>
      </c>
      <c r="L545" s="210">
        <v>1</v>
      </c>
      <c r="M545" s="250">
        <v>0</v>
      </c>
      <c r="N545" s="210"/>
      <c r="O545" s="250">
        <v>0</v>
      </c>
      <c r="P545" s="249"/>
      <c r="Q545" s="250">
        <v>0</v>
      </c>
      <c r="R545" s="210">
        <v>0</v>
      </c>
      <c r="S545" s="250">
        <v>0</v>
      </c>
      <c r="T545" s="210"/>
      <c r="U545" s="250">
        <v>0</v>
      </c>
      <c r="V545" s="249">
        <v>0</v>
      </c>
      <c r="W545" s="250">
        <v>0</v>
      </c>
      <c r="X545" s="210">
        <v>0</v>
      </c>
      <c r="Y545" s="250">
        <v>0</v>
      </c>
      <c r="Z545" s="210"/>
      <c r="AA545" s="250">
        <v>0</v>
      </c>
      <c r="AB545" s="214">
        <v>20000</v>
      </c>
    </row>
    <row r="546" spans="1:28" ht="15.75" customHeight="1" x14ac:dyDescent="0.2">
      <c r="A546" s="252">
        <v>33401</v>
      </c>
      <c r="B546" s="210"/>
      <c r="C546" s="254" t="s">
        <v>1005</v>
      </c>
      <c r="E546" s="252">
        <v>1</v>
      </c>
      <c r="F546" s="214">
        <v>9663.5</v>
      </c>
      <c r="G546" s="214">
        <v>9663.5</v>
      </c>
      <c r="L546" s="210">
        <v>1</v>
      </c>
      <c r="M546" s="250">
        <v>0</v>
      </c>
      <c r="N546" s="210"/>
      <c r="O546" s="250">
        <v>0</v>
      </c>
      <c r="P546" s="249"/>
      <c r="Q546" s="250">
        <v>0</v>
      </c>
      <c r="R546" s="210">
        <v>0</v>
      </c>
      <c r="S546" s="250">
        <v>0</v>
      </c>
      <c r="T546" s="210"/>
      <c r="U546" s="250">
        <v>0</v>
      </c>
      <c r="V546" s="249">
        <v>0</v>
      </c>
      <c r="W546" s="250">
        <v>0</v>
      </c>
      <c r="X546" s="210">
        <v>0</v>
      </c>
      <c r="Y546" s="250">
        <v>0</v>
      </c>
      <c r="Z546" s="210"/>
      <c r="AA546" s="250">
        <v>0</v>
      </c>
      <c r="AB546" s="214">
        <v>9663.5</v>
      </c>
    </row>
    <row r="547" spans="1:28" ht="15.75" customHeight="1" x14ac:dyDescent="0.2">
      <c r="A547" s="252">
        <v>33401</v>
      </c>
      <c r="B547" s="210"/>
      <c r="C547" s="254" t="s">
        <v>1006</v>
      </c>
      <c r="E547" s="252">
        <v>6</v>
      </c>
      <c r="F547" s="214">
        <v>6000</v>
      </c>
      <c r="G547" s="214">
        <v>36000</v>
      </c>
      <c r="L547" s="210">
        <v>2</v>
      </c>
      <c r="M547" s="250">
        <v>0</v>
      </c>
      <c r="N547" s="210"/>
      <c r="O547" s="250">
        <v>0</v>
      </c>
      <c r="P547" s="249"/>
      <c r="Q547" s="250">
        <v>1</v>
      </c>
      <c r="R547" s="210">
        <v>1</v>
      </c>
      <c r="S547" s="250">
        <v>0</v>
      </c>
      <c r="T547" s="210"/>
      <c r="U547" s="250">
        <v>1</v>
      </c>
      <c r="V547" s="249">
        <v>2</v>
      </c>
      <c r="W547" s="250">
        <v>1</v>
      </c>
      <c r="X547" s="210">
        <v>2</v>
      </c>
      <c r="Y547" s="250">
        <v>1</v>
      </c>
      <c r="Z547" s="210"/>
      <c r="AA547" s="250">
        <v>1</v>
      </c>
      <c r="AB547" s="214">
        <v>36000</v>
      </c>
    </row>
    <row r="548" spans="1:28" ht="15.75" customHeight="1" x14ac:dyDescent="0.2">
      <c r="A548" s="252">
        <v>33401</v>
      </c>
      <c r="B548" s="210"/>
      <c r="C548" s="254" t="s">
        <v>1007</v>
      </c>
      <c r="E548" s="252">
        <v>51</v>
      </c>
      <c r="F548" s="214">
        <v>4000</v>
      </c>
      <c r="G548" s="214">
        <v>204000</v>
      </c>
      <c r="L548" s="210">
        <v>24</v>
      </c>
      <c r="M548" s="250">
        <v>1</v>
      </c>
      <c r="N548" s="210"/>
      <c r="O548" s="250">
        <v>2</v>
      </c>
      <c r="P548" s="249"/>
      <c r="Q548" s="250">
        <v>4</v>
      </c>
      <c r="R548" s="210">
        <v>4</v>
      </c>
      <c r="S548" s="250">
        <v>1</v>
      </c>
      <c r="T548" s="210"/>
      <c r="U548" s="250">
        <v>13</v>
      </c>
      <c r="V548" s="249">
        <v>16</v>
      </c>
      <c r="W548" s="250">
        <v>2</v>
      </c>
      <c r="X548" s="210">
        <v>16</v>
      </c>
      <c r="Y548" s="250">
        <v>4</v>
      </c>
      <c r="Z548" s="210"/>
      <c r="AA548" s="250">
        <v>7</v>
      </c>
      <c r="AB548" s="214">
        <v>204000</v>
      </c>
    </row>
    <row r="549" spans="1:28" ht="15.75" customHeight="1" x14ac:dyDescent="0.2">
      <c r="A549" s="252">
        <v>33401</v>
      </c>
      <c r="B549" s="210"/>
      <c r="C549" s="254" t="s">
        <v>1008</v>
      </c>
      <c r="E549" s="252">
        <v>8</v>
      </c>
      <c r="F549" s="214">
        <v>20000</v>
      </c>
      <c r="G549" s="214">
        <v>160000</v>
      </c>
      <c r="L549" s="210">
        <v>3</v>
      </c>
      <c r="M549" s="250">
        <v>0</v>
      </c>
      <c r="N549" s="210"/>
      <c r="O549" s="250">
        <v>1</v>
      </c>
      <c r="P549" s="249"/>
      <c r="Q549" s="250">
        <v>2</v>
      </c>
      <c r="R549" s="210">
        <v>2</v>
      </c>
      <c r="S549" s="250">
        <v>0</v>
      </c>
      <c r="T549" s="210"/>
      <c r="U549" s="250">
        <v>2</v>
      </c>
      <c r="V549" s="249">
        <v>2</v>
      </c>
      <c r="W549" s="250">
        <v>0</v>
      </c>
      <c r="X549" s="210">
        <v>2</v>
      </c>
      <c r="Y549" s="250">
        <v>0</v>
      </c>
      <c r="Z549" s="210"/>
      <c r="AA549" s="250">
        <v>1</v>
      </c>
      <c r="AB549" s="214">
        <v>160000</v>
      </c>
    </row>
    <row r="550" spans="1:28" ht="15.75" customHeight="1" x14ac:dyDescent="0.2">
      <c r="A550" s="252">
        <v>33401</v>
      </c>
      <c r="B550" s="210"/>
      <c r="C550" s="254" t="s">
        <v>1009</v>
      </c>
      <c r="E550" s="252">
        <v>8</v>
      </c>
      <c r="F550" s="214">
        <v>10000</v>
      </c>
      <c r="G550" s="214">
        <v>80000</v>
      </c>
      <c r="L550" s="210">
        <v>6</v>
      </c>
      <c r="M550" s="250">
        <v>0</v>
      </c>
      <c r="N550" s="210"/>
      <c r="O550" s="250">
        <v>0</v>
      </c>
      <c r="P550" s="249"/>
      <c r="Q550" s="250">
        <v>0</v>
      </c>
      <c r="R550" s="210">
        <v>0</v>
      </c>
      <c r="S550" s="250">
        <v>0</v>
      </c>
      <c r="T550" s="210"/>
      <c r="U550" s="250">
        <v>2</v>
      </c>
      <c r="V550" s="249">
        <v>2</v>
      </c>
      <c r="W550" s="250">
        <v>0</v>
      </c>
      <c r="X550" s="210">
        <v>2</v>
      </c>
      <c r="Y550" s="250">
        <v>0</v>
      </c>
      <c r="Z550" s="210"/>
      <c r="AA550" s="250">
        <v>0</v>
      </c>
      <c r="AB550" s="214">
        <v>80000</v>
      </c>
    </row>
    <row r="551" spans="1:28" ht="15.75" customHeight="1" x14ac:dyDescent="0.2">
      <c r="A551" s="252">
        <v>33401</v>
      </c>
      <c r="B551" s="210"/>
      <c r="C551" s="254" t="s">
        <v>1010</v>
      </c>
      <c r="E551" s="252">
        <v>1</v>
      </c>
      <c r="F551" s="214">
        <v>50000</v>
      </c>
      <c r="G551" s="214">
        <v>50000</v>
      </c>
      <c r="L551" s="210">
        <v>1</v>
      </c>
      <c r="M551" s="250">
        <v>0</v>
      </c>
      <c r="N551" s="210"/>
      <c r="O551" s="250">
        <v>0</v>
      </c>
      <c r="P551" s="249"/>
      <c r="Q551" s="250">
        <v>0</v>
      </c>
      <c r="R551" s="210">
        <v>0</v>
      </c>
      <c r="S551" s="250">
        <v>0</v>
      </c>
      <c r="T551" s="210"/>
      <c r="U551" s="250">
        <v>0</v>
      </c>
      <c r="V551" s="249">
        <v>0</v>
      </c>
      <c r="W551" s="250">
        <v>0</v>
      </c>
      <c r="X551" s="210">
        <v>0</v>
      </c>
      <c r="Y551" s="250">
        <v>0</v>
      </c>
      <c r="Z551" s="210"/>
      <c r="AA551" s="250">
        <v>0</v>
      </c>
      <c r="AB551" s="214">
        <v>50000</v>
      </c>
    </row>
    <row r="552" spans="1:28" ht="15.75" customHeight="1" x14ac:dyDescent="0.2">
      <c r="A552" s="252">
        <v>33401</v>
      </c>
      <c r="B552" s="210"/>
      <c r="C552" s="254" t="s">
        <v>1011</v>
      </c>
      <c r="E552" s="252">
        <v>7</v>
      </c>
      <c r="F552" s="214">
        <v>16000</v>
      </c>
      <c r="G552" s="214">
        <v>112000</v>
      </c>
      <c r="L552" s="210">
        <v>3</v>
      </c>
      <c r="M552" s="250">
        <v>1</v>
      </c>
      <c r="N552" s="210"/>
      <c r="O552" s="250">
        <v>1</v>
      </c>
      <c r="P552" s="249"/>
      <c r="Q552" s="250">
        <v>2</v>
      </c>
      <c r="R552" s="210">
        <v>2</v>
      </c>
      <c r="S552" s="250">
        <v>0</v>
      </c>
      <c r="T552" s="210"/>
      <c r="U552" s="250">
        <v>1</v>
      </c>
      <c r="V552" s="249">
        <v>2</v>
      </c>
      <c r="W552" s="250">
        <v>1</v>
      </c>
      <c r="X552" s="210">
        <v>2</v>
      </c>
      <c r="Y552" s="250">
        <v>0</v>
      </c>
      <c r="Z552" s="210"/>
      <c r="AA552" s="250">
        <v>0</v>
      </c>
      <c r="AB552" s="214">
        <v>112000</v>
      </c>
    </row>
    <row r="553" spans="1:28" ht="15.75" customHeight="1" x14ac:dyDescent="0.2">
      <c r="A553" s="252">
        <v>33401</v>
      </c>
      <c r="B553" s="210"/>
      <c r="C553" s="254" t="s">
        <v>1012</v>
      </c>
      <c r="E553" s="252">
        <v>2</v>
      </c>
      <c r="F553" s="214">
        <v>80000</v>
      </c>
      <c r="G553" s="214">
        <v>160000</v>
      </c>
      <c r="L553" s="210">
        <v>2</v>
      </c>
      <c r="M553" s="250">
        <v>0</v>
      </c>
      <c r="N553" s="210"/>
      <c r="O553" s="250">
        <v>0</v>
      </c>
      <c r="P553" s="249"/>
      <c r="Q553" s="250">
        <v>0</v>
      </c>
      <c r="R553" s="210">
        <v>0</v>
      </c>
      <c r="S553" s="250">
        <v>0</v>
      </c>
      <c r="T553" s="210"/>
      <c r="U553" s="250">
        <v>0</v>
      </c>
      <c r="V553" s="249">
        <v>0</v>
      </c>
      <c r="W553" s="250">
        <v>0</v>
      </c>
      <c r="X553" s="210">
        <v>0</v>
      </c>
      <c r="Y553" s="250">
        <v>0</v>
      </c>
      <c r="Z553" s="210"/>
      <c r="AA553" s="250">
        <v>0</v>
      </c>
      <c r="AB553" s="214">
        <v>160000</v>
      </c>
    </row>
    <row r="554" spans="1:28" ht="15.75" customHeight="1" x14ac:dyDescent="0.2">
      <c r="A554" s="252">
        <v>33401</v>
      </c>
      <c r="B554" s="210"/>
      <c r="C554" s="254" t="s">
        <v>1013</v>
      </c>
      <c r="E554" s="252">
        <v>1</v>
      </c>
      <c r="F554" s="214">
        <v>30000</v>
      </c>
      <c r="G554" s="214">
        <v>30000</v>
      </c>
      <c r="L554" s="210">
        <v>0</v>
      </c>
      <c r="M554" s="250">
        <v>0</v>
      </c>
      <c r="N554" s="210"/>
      <c r="O554" s="250">
        <v>0</v>
      </c>
      <c r="P554" s="249"/>
      <c r="Q554" s="250">
        <v>0</v>
      </c>
      <c r="R554" s="210">
        <v>0</v>
      </c>
      <c r="S554" s="250">
        <v>0</v>
      </c>
      <c r="T554" s="210"/>
      <c r="U554" s="250">
        <v>0</v>
      </c>
      <c r="V554" s="249">
        <v>0</v>
      </c>
      <c r="W554" s="250">
        <v>0</v>
      </c>
      <c r="X554" s="210">
        <v>0</v>
      </c>
      <c r="Y554" s="250">
        <v>0</v>
      </c>
      <c r="Z554" s="210"/>
      <c r="AA554" s="250">
        <v>1</v>
      </c>
      <c r="AB554" s="214">
        <v>30000</v>
      </c>
    </row>
    <row r="555" spans="1:28" ht="15.75" customHeight="1" x14ac:dyDescent="0.2">
      <c r="A555" s="252">
        <v>33401</v>
      </c>
      <c r="B555" s="210"/>
      <c r="C555" s="254" t="s">
        <v>1014</v>
      </c>
      <c r="E555" s="252">
        <v>1</v>
      </c>
      <c r="F555" s="214">
        <v>50000</v>
      </c>
      <c r="G555" s="214">
        <v>50000</v>
      </c>
      <c r="L555" s="210">
        <v>1</v>
      </c>
      <c r="M555" s="250">
        <v>0</v>
      </c>
      <c r="N555" s="210"/>
      <c r="O555" s="250">
        <v>0</v>
      </c>
      <c r="P555" s="249"/>
      <c r="Q555" s="250">
        <v>0</v>
      </c>
      <c r="R555" s="210">
        <v>0</v>
      </c>
      <c r="S555" s="250">
        <v>0</v>
      </c>
      <c r="T555" s="210"/>
      <c r="U555" s="250">
        <v>0</v>
      </c>
      <c r="V555" s="249">
        <v>0</v>
      </c>
      <c r="W555" s="250">
        <v>0</v>
      </c>
      <c r="X555" s="210">
        <v>0</v>
      </c>
      <c r="Y555" s="250">
        <v>0</v>
      </c>
      <c r="Z555" s="210"/>
      <c r="AA555" s="250">
        <v>0</v>
      </c>
      <c r="AB555" s="214">
        <v>50000</v>
      </c>
    </row>
    <row r="556" spans="1:28" ht="15.75" customHeight="1" x14ac:dyDescent="0.2">
      <c r="A556" s="252">
        <v>33401</v>
      </c>
      <c r="B556" s="210"/>
      <c r="C556" s="254" t="s">
        <v>1015</v>
      </c>
      <c r="E556" s="252">
        <v>300</v>
      </c>
      <c r="F556" s="214">
        <v>500</v>
      </c>
      <c r="G556" s="214">
        <v>150000</v>
      </c>
      <c r="L556" s="210">
        <v>0</v>
      </c>
      <c r="M556" s="250">
        <v>0</v>
      </c>
      <c r="N556" s="210"/>
      <c r="O556" s="250">
        <v>0</v>
      </c>
      <c r="P556" s="249"/>
      <c r="Q556" s="250">
        <v>150</v>
      </c>
      <c r="R556" s="210">
        <v>150</v>
      </c>
      <c r="S556" s="250">
        <v>0</v>
      </c>
      <c r="T556" s="210"/>
      <c r="U556" s="250">
        <v>0</v>
      </c>
      <c r="V556" s="249">
        <v>0</v>
      </c>
      <c r="W556" s="250">
        <v>0</v>
      </c>
      <c r="X556" s="210">
        <v>0</v>
      </c>
      <c r="Y556" s="250">
        <v>0</v>
      </c>
      <c r="Z556" s="210"/>
      <c r="AA556" s="250">
        <v>150</v>
      </c>
      <c r="AB556" s="214">
        <v>150000</v>
      </c>
    </row>
    <row r="557" spans="1:28" ht="15.75" customHeight="1" x14ac:dyDescent="0.2">
      <c r="A557" s="252">
        <v>33401</v>
      </c>
      <c r="B557" s="210"/>
      <c r="C557" s="254" t="s">
        <v>1016</v>
      </c>
      <c r="E557" s="252">
        <v>2</v>
      </c>
      <c r="F557" s="214">
        <v>1500</v>
      </c>
      <c r="G557" s="214">
        <v>3000</v>
      </c>
      <c r="L557" s="210">
        <v>0</v>
      </c>
      <c r="M557" s="250">
        <v>0</v>
      </c>
      <c r="N557" s="210"/>
      <c r="O557" s="250">
        <v>0</v>
      </c>
      <c r="P557" s="249"/>
      <c r="Q557" s="250">
        <v>2</v>
      </c>
      <c r="R557" s="210">
        <v>2</v>
      </c>
      <c r="S557" s="250">
        <v>0</v>
      </c>
      <c r="T557" s="210"/>
      <c r="U557" s="250">
        <v>0</v>
      </c>
      <c r="V557" s="249">
        <v>0</v>
      </c>
      <c r="W557" s="250">
        <v>0</v>
      </c>
      <c r="X557" s="210">
        <v>0</v>
      </c>
      <c r="Y557" s="250">
        <v>0</v>
      </c>
      <c r="Z557" s="210"/>
      <c r="AA557" s="250">
        <v>0</v>
      </c>
      <c r="AB557" s="214">
        <v>3000</v>
      </c>
    </row>
    <row r="558" spans="1:28" ht="15.75" customHeight="1" x14ac:dyDescent="0.2">
      <c r="A558" s="252">
        <v>33401</v>
      </c>
      <c r="B558" s="210"/>
      <c r="C558" s="254" t="s">
        <v>1017</v>
      </c>
      <c r="E558" s="252">
        <v>1</v>
      </c>
      <c r="F558" s="214">
        <v>300</v>
      </c>
      <c r="G558" s="214">
        <v>300</v>
      </c>
      <c r="L558" s="210">
        <v>0</v>
      </c>
      <c r="M558" s="250">
        <v>0</v>
      </c>
      <c r="N558" s="210"/>
      <c r="O558" s="250">
        <v>0</v>
      </c>
      <c r="P558" s="249"/>
      <c r="Q558" s="250">
        <v>1</v>
      </c>
      <c r="R558" s="210">
        <v>1</v>
      </c>
      <c r="S558" s="250">
        <v>0</v>
      </c>
      <c r="T558" s="210"/>
      <c r="U558" s="250">
        <v>0</v>
      </c>
      <c r="V558" s="249">
        <v>0</v>
      </c>
      <c r="W558" s="250">
        <v>0</v>
      </c>
      <c r="X558" s="210">
        <v>0</v>
      </c>
      <c r="Y558" s="250">
        <v>0</v>
      </c>
      <c r="Z558" s="210"/>
      <c r="AA558" s="250">
        <v>0</v>
      </c>
      <c r="AB558" s="214">
        <v>300</v>
      </c>
    </row>
    <row r="559" spans="1:28" ht="15.75" customHeight="1" x14ac:dyDescent="0.2">
      <c r="A559" s="252">
        <v>33401</v>
      </c>
      <c r="B559" s="210"/>
      <c r="C559" s="254" t="s">
        <v>1018</v>
      </c>
      <c r="E559" s="252">
        <v>301</v>
      </c>
      <c r="F559" s="214">
        <v>1</v>
      </c>
      <c r="G559" s="214">
        <v>301</v>
      </c>
      <c r="L559" s="210">
        <v>151</v>
      </c>
      <c r="M559" s="250">
        <v>0</v>
      </c>
      <c r="N559" s="210"/>
      <c r="O559" s="250">
        <v>0</v>
      </c>
      <c r="P559" s="249"/>
      <c r="Q559" s="250">
        <v>0</v>
      </c>
      <c r="R559" s="210">
        <v>0</v>
      </c>
      <c r="S559" s="250">
        <v>0</v>
      </c>
      <c r="T559" s="210"/>
      <c r="U559" s="250">
        <v>0</v>
      </c>
      <c r="V559" s="249">
        <v>150</v>
      </c>
      <c r="W559" s="250">
        <v>150</v>
      </c>
      <c r="X559" s="210">
        <v>150</v>
      </c>
      <c r="Y559" s="250">
        <v>0</v>
      </c>
      <c r="Z559" s="210"/>
      <c r="AA559" s="250">
        <v>0</v>
      </c>
      <c r="AB559" s="214">
        <v>301</v>
      </c>
    </row>
    <row r="560" spans="1:28" ht="15.75" customHeight="1" x14ac:dyDescent="0.2">
      <c r="A560" s="252">
        <v>33401</v>
      </c>
      <c r="B560" s="210"/>
      <c r="C560" s="254" t="s">
        <v>1019</v>
      </c>
      <c r="E560" s="252">
        <v>26</v>
      </c>
      <c r="F560" s="214">
        <v>6325</v>
      </c>
      <c r="G560" s="214">
        <v>164450</v>
      </c>
      <c r="L560" s="210">
        <v>13</v>
      </c>
      <c r="M560" s="250">
        <v>1</v>
      </c>
      <c r="N560" s="210"/>
      <c r="O560" s="250">
        <v>2</v>
      </c>
      <c r="P560" s="249"/>
      <c r="Q560" s="250">
        <v>6</v>
      </c>
      <c r="R560" s="210">
        <v>6</v>
      </c>
      <c r="S560" s="250">
        <v>1</v>
      </c>
      <c r="T560" s="210"/>
      <c r="U560" s="250">
        <v>2</v>
      </c>
      <c r="V560" s="249">
        <v>4</v>
      </c>
      <c r="W560" s="250">
        <v>1</v>
      </c>
      <c r="X560" s="210">
        <v>4</v>
      </c>
      <c r="Y560" s="250">
        <v>1</v>
      </c>
      <c r="Z560" s="210"/>
      <c r="AA560" s="250">
        <v>3</v>
      </c>
      <c r="AB560" s="214">
        <v>164450</v>
      </c>
    </row>
    <row r="561" spans="1:28" ht="15.75" customHeight="1" x14ac:dyDescent="0.2">
      <c r="A561" s="252">
        <v>33401</v>
      </c>
      <c r="B561" s="210"/>
      <c r="C561" s="254" t="s">
        <v>1020</v>
      </c>
      <c r="E561" s="252">
        <v>16</v>
      </c>
      <c r="F561" s="214">
        <v>200</v>
      </c>
      <c r="G561" s="214">
        <v>3200</v>
      </c>
      <c r="L561" s="210">
        <v>4</v>
      </c>
      <c r="M561" s="250">
        <v>0</v>
      </c>
      <c r="N561" s="210"/>
      <c r="O561" s="250">
        <v>0</v>
      </c>
      <c r="P561" s="249"/>
      <c r="Q561" s="250">
        <v>4</v>
      </c>
      <c r="R561" s="210">
        <v>4</v>
      </c>
      <c r="S561" s="250">
        <v>0</v>
      </c>
      <c r="T561" s="210"/>
      <c r="U561" s="250">
        <v>4</v>
      </c>
      <c r="V561" s="249">
        <v>4</v>
      </c>
      <c r="W561" s="250">
        <v>0</v>
      </c>
      <c r="X561" s="210">
        <v>4</v>
      </c>
      <c r="Y561" s="250">
        <v>0</v>
      </c>
      <c r="Z561" s="210"/>
      <c r="AA561" s="250">
        <v>4</v>
      </c>
      <c r="AB561" s="214">
        <v>3200</v>
      </c>
    </row>
    <row r="562" spans="1:28" ht="15.75" customHeight="1" x14ac:dyDescent="0.2">
      <c r="A562" s="252">
        <v>33401</v>
      </c>
      <c r="B562" s="210"/>
      <c r="C562" s="254" t="s">
        <v>1021</v>
      </c>
      <c r="E562" s="252">
        <v>1</v>
      </c>
      <c r="F562" s="214">
        <v>250000</v>
      </c>
      <c r="G562" s="214">
        <v>250000</v>
      </c>
      <c r="L562" s="210">
        <v>1</v>
      </c>
      <c r="M562" s="250">
        <v>0</v>
      </c>
      <c r="N562" s="210"/>
      <c r="O562" s="250">
        <v>0</v>
      </c>
      <c r="P562" s="249"/>
      <c r="Q562" s="250">
        <v>0</v>
      </c>
      <c r="R562" s="210">
        <v>0</v>
      </c>
      <c r="S562" s="250">
        <v>0</v>
      </c>
      <c r="T562" s="210"/>
      <c r="U562" s="250">
        <v>0</v>
      </c>
      <c r="V562" s="249">
        <v>0</v>
      </c>
      <c r="W562" s="250">
        <v>0</v>
      </c>
      <c r="X562" s="210">
        <v>0</v>
      </c>
      <c r="Y562" s="250">
        <v>0</v>
      </c>
      <c r="Z562" s="210"/>
      <c r="AA562" s="250">
        <v>0</v>
      </c>
      <c r="AB562" s="214">
        <v>250000</v>
      </c>
    </row>
    <row r="563" spans="1:28" ht="15.75" customHeight="1" x14ac:dyDescent="0.2">
      <c r="A563" s="252">
        <v>33401</v>
      </c>
      <c r="B563" s="210"/>
      <c r="C563" s="254" t="s">
        <v>1022</v>
      </c>
      <c r="E563" s="252">
        <v>1</v>
      </c>
      <c r="F563" s="214">
        <v>15000</v>
      </c>
      <c r="G563" s="214">
        <v>15000</v>
      </c>
      <c r="L563" s="210">
        <v>1</v>
      </c>
      <c r="M563" s="250">
        <v>0</v>
      </c>
      <c r="N563" s="210"/>
      <c r="O563" s="250">
        <v>0</v>
      </c>
      <c r="P563" s="249"/>
      <c r="Q563" s="250">
        <v>0</v>
      </c>
      <c r="R563" s="210">
        <v>0</v>
      </c>
      <c r="S563" s="250">
        <v>0</v>
      </c>
      <c r="T563" s="210"/>
      <c r="U563" s="250">
        <v>0</v>
      </c>
      <c r="V563" s="249">
        <v>0</v>
      </c>
      <c r="W563" s="250">
        <v>0</v>
      </c>
      <c r="X563" s="210">
        <v>0</v>
      </c>
      <c r="Y563" s="250">
        <v>0</v>
      </c>
      <c r="Z563" s="210"/>
      <c r="AA563" s="250">
        <v>0</v>
      </c>
      <c r="AB563" s="214">
        <v>15000</v>
      </c>
    </row>
    <row r="564" spans="1:28" ht="15.75" customHeight="1" x14ac:dyDescent="0.2">
      <c r="A564" s="252">
        <v>33401</v>
      </c>
      <c r="B564" s="210"/>
      <c r="C564" s="254" t="s">
        <v>1023</v>
      </c>
      <c r="E564" s="252">
        <v>18</v>
      </c>
      <c r="F564" s="214">
        <v>10000</v>
      </c>
      <c r="G564" s="214">
        <v>180000</v>
      </c>
      <c r="L564" s="210">
        <v>9</v>
      </c>
      <c r="M564" s="250">
        <v>4</v>
      </c>
      <c r="N564" s="210"/>
      <c r="O564" s="250">
        <v>0</v>
      </c>
      <c r="P564" s="249"/>
      <c r="Q564" s="250">
        <v>5</v>
      </c>
      <c r="R564" s="210">
        <v>5</v>
      </c>
      <c r="S564" s="250">
        <v>0</v>
      </c>
      <c r="T564" s="210"/>
      <c r="U564" s="250">
        <v>1</v>
      </c>
      <c r="V564" s="249">
        <v>2</v>
      </c>
      <c r="W564" s="250">
        <v>1</v>
      </c>
      <c r="X564" s="210">
        <v>2</v>
      </c>
      <c r="Y564" s="250">
        <v>2</v>
      </c>
      <c r="Z564" s="210"/>
      <c r="AA564" s="250">
        <v>2</v>
      </c>
      <c r="AB564" s="214">
        <v>180000</v>
      </c>
    </row>
    <row r="565" spans="1:28" ht="15.75" customHeight="1" x14ac:dyDescent="0.2">
      <c r="A565" s="252">
        <v>33401</v>
      </c>
      <c r="B565" s="210"/>
      <c r="C565" s="254" t="s">
        <v>1024</v>
      </c>
      <c r="E565" s="252">
        <v>8</v>
      </c>
      <c r="F565" s="214">
        <v>3163</v>
      </c>
      <c r="G565" s="214">
        <v>25304</v>
      </c>
      <c r="L565" s="210">
        <v>2</v>
      </c>
      <c r="M565" s="250">
        <v>0</v>
      </c>
      <c r="N565" s="210"/>
      <c r="O565" s="250">
        <v>1</v>
      </c>
      <c r="P565" s="249"/>
      <c r="Q565" s="250">
        <v>2</v>
      </c>
      <c r="R565" s="210">
        <v>2</v>
      </c>
      <c r="S565" s="250">
        <v>0</v>
      </c>
      <c r="T565" s="210"/>
      <c r="U565" s="250">
        <v>2</v>
      </c>
      <c r="V565" s="249">
        <v>2</v>
      </c>
      <c r="W565" s="250">
        <v>0</v>
      </c>
      <c r="X565" s="210">
        <v>2</v>
      </c>
      <c r="Y565" s="250">
        <v>1</v>
      </c>
      <c r="Z565" s="210"/>
      <c r="AA565" s="250">
        <v>2</v>
      </c>
      <c r="AB565" s="214">
        <v>25304</v>
      </c>
    </row>
    <row r="566" spans="1:28" ht="15.75" customHeight="1" x14ac:dyDescent="0.2">
      <c r="A566" s="252">
        <v>33401</v>
      </c>
      <c r="B566" s="210"/>
      <c r="C566" s="254" t="s">
        <v>1025</v>
      </c>
      <c r="E566" s="252">
        <v>2</v>
      </c>
      <c r="F566" s="214">
        <v>10000</v>
      </c>
      <c r="G566" s="214">
        <v>20000</v>
      </c>
      <c r="L566" s="210">
        <v>1</v>
      </c>
      <c r="M566" s="250">
        <v>0</v>
      </c>
      <c r="N566" s="210"/>
      <c r="O566" s="250">
        <v>0</v>
      </c>
      <c r="P566" s="249"/>
      <c r="Q566" s="250">
        <v>0</v>
      </c>
      <c r="R566" s="210">
        <v>0</v>
      </c>
      <c r="S566" s="250">
        <v>0</v>
      </c>
      <c r="T566" s="210"/>
      <c r="U566" s="250">
        <v>0</v>
      </c>
      <c r="V566" s="249">
        <v>1</v>
      </c>
      <c r="W566" s="250">
        <v>1</v>
      </c>
      <c r="X566" s="210">
        <v>1</v>
      </c>
      <c r="Y566" s="250">
        <v>0</v>
      </c>
      <c r="Z566" s="210"/>
      <c r="AA566" s="250">
        <v>0</v>
      </c>
      <c r="AB566" s="214">
        <v>20000</v>
      </c>
    </row>
    <row r="567" spans="1:28" ht="15.75" customHeight="1" x14ac:dyDescent="0.2">
      <c r="A567" s="252">
        <v>33401</v>
      </c>
      <c r="B567" s="210"/>
      <c r="C567" s="254" t="s">
        <v>1026</v>
      </c>
      <c r="E567" s="252">
        <v>12</v>
      </c>
      <c r="F567" s="214">
        <v>5000</v>
      </c>
      <c r="G567" s="214">
        <v>60000</v>
      </c>
      <c r="L567" s="210">
        <v>3</v>
      </c>
      <c r="M567" s="250">
        <v>1</v>
      </c>
      <c r="N567" s="210"/>
      <c r="O567" s="250">
        <v>1</v>
      </c>
      <c r="P567" s="249"/>
      <c r="Q567" s="250">
        <v>3</v>
      </c>
      <c r="R567" s="210">
        <v>3</v>
      </c>
      <c r="S567" s="250">
        <v>1</v>
      </c>
      <c r="T567" s="210"/>
      <c r="U567" s="250">
        <v>1</v>
      </c>
      <c r="V567" s="249">
        <v>3</v>
      </c>
      <c r="W567" s="250">
        <v>1</v>
      </c>
      <c r="X567" s="210">
        <v>3</v>
      </c>
      <c r="Y567" s="250">
        <v>1</v>
      </c>
      <c r="Z567" s="210"/>
      <c r="AA567" s="250">
        <v>3</v>
      </c>
      <c r="AB567" s="214">
        <v>60000</v>
      </c>
    </row>
    <row r="568" spans="1:28" ht="15.75" customHeight="1" x14ac:dyDescent="0.2">
      <c r="A568" s="252">
        <v>33401</v>
      </c>
      <c r="B568" s="210"/>
      <c r="C568" s="254" t="s">
        <v>1027</v>
      </c>
      <c r="E568" s="252">
        <v>30</v>
      </c>
      <c r="F568" s="214">
        <v>1500</v>
      </c>
      <c r="G568" s="214">
        <v>45000</v>
      </c>
      <c r="L568" s="210">
        <v>6</v>
      </c>
      <c r="M568" s="250">
        <v>4</v>
      </c>
      <c r="N568" s="210"/>
      <c r="O568" s="250">
        <v>2</v>
      </c>
      <c r="P568" s="249"/>
      <c r="Q568" s="250">
        <v>10</v>
      </c>
      <c r="R568" s="210">
        <v>10</v>
      </c>
      <c r="S568" s="250">
        <v>2</v>
      </c>
      <c r="T568" s="210"/>
      <c r="U568" s="250">
        <v>3</v>
      </c>
      <c r="V568" s="249">
        <v>7</v>
      </c>
      <c r="W568" s="250">
        <v>2</v>
      </c>
      <c r="X568" s="210">
        <v>7</v>
      </c>
      <c r="Y568" s="250">
        <v>2</v>
      </c>
      <c r="Z568" s="210"/>
      <c r="AA568" s="250">
        <v>7</v>
      </c>
      <c r="AB568" s="214">
        <v>45000</v>
      </c>
    </row>
    <row r="569" spans="1:28" ht="15.75" customHeight="1" x14ac:dyDescent="0.2">
      <c r="A569" s="252">
        <v>33401</v>
      </c>
      <c r="B569" s="210"/>
      <c r="C569" s="254" t="s">
        <v>1028</v>
      </c>
      <c r="E569" s="252">
        <v>4</v>
      </c>
      <c r="F569" s="214">
        <v>1</v>
      </c>
      <c r="G569" s="214">
        <v>4</v>
      </c>
      <c r="L569" s="210">
        <v>2</v>
      </c>
      <c r="M569" s="250">
        <v>0</v>
      </c>
      <c r="N569" s="210"/>
      <c r="O569" s="250">
        <v>0</v>
      </c>
      <c r="P569" s="249"/>
      <c r="Q569" s="250">
        <v>0</v>
      </c>
      <c r="R569" s="210">
        <v>0</v>
      </c>
      <c r="S569" s="250">
        <v>0</v>
      </c>
      <c r="T569" s="210"/>
      <c r="U569" s="250">
        <v>2</v>
      </c>
      <c r="V569" s="249">
        <v>2</v>
      </c>
      <c r="W569" s="250">
        <v>0</v>
      </c>
      <c r="X569" s="210">
        <v>2</v>
      </c>
      <c r="Y569" s="250">
        <v>0</v>
      </c>
      <c r="Z569" s="210"/>
      <c r="AA569" s="250">
        <v>0</v>
      </c>
      <c r="AB569" s="214">
        <v>4</v>
      </c>
    </row>
    <row r="570" spans="1:28" ht="15.75" customHeight="1" x14ac:dyDescent="0.2">
      <c r="A570" s="252">
        <v>33401</v>
      </c>
      <c r="B570" s="210"/>
      <c r="C570" s="254" t="s">
        <v>1029</v>
      </c>
      <c r="E570" s="252">
        <v>1</v>
      </c>
      <c r="F570" s="214">
        <v>40000</v>
      </c>
      <c r="G570" s="214">
        <v>40000</v>
      </c>
      <c r="L570" s="210">
        <v>1</v>
      </c>
      <c r="M570" s="250">
        <v>0</v>
      </c>
      <c r="N570" s="210"/>
      <c r="O570" s="250">
        <v>0</v>
      </c>
      <c r="P570" s="249"/>
      <c r="Q570" s="250">
        <v>0</v>
      </c>
      <c r="R570" s="210">
        <v>0</v>
      </c>
      <c r="S570" s="250">
        <v>0</v>
      </c>
      <c r="T570" s="210"/>
      <c r="U570" s="250">
        <v>0</v>
      </c>
      <c r="V570" s="249">
        <v>0</v>
      </c>
      <c r="W570" s="250">
        <v>0</v>
      </c>
      <c r="X570" s="210">
        <v>0</v>
      </c>
      <c r="Y570" s="250">
        <v>0</v>
      </c>
      <c r="Z570" s="210"/>
      <c r="AA570" s="250">
        <v>0</v>
      </c>
      <c r="AB570" s="214">
        <v>40000</v>
      </c>
    </row>
    <row r="571" spans="1:28" ht="15.75" customHeight="1" x14ac:dyDescent="0.2">
      <c r="A571" s="210"/>
      <c r="B571" s="210"/>
      <c r="C571" s="210"/>
      <c r="E571" s="210"/>
      <c r="F571" s="210"/>
      <c r="G571" s="210"/>
      <c r="L571" s="210"/>
      <c r="M571" s="210"/>
      <c r="N571" s="210"/>
      <c r="O571" s="210"/>
      <c r="P571" s="210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  <c r="AA571" s="210"/>
      <c r="AB571" s="210"/>
    </row>
    <row r="572" spans="1:28" ht="15.75" customHeight="1" x14ac:dyDescent="0.2">
      <c r="A572" s="255" t="s">
        <v>992</v>
      </c>
      <c r="B572" s="210"/>
      <c r="C572" s="215"/>
      <c r="E572" s="215"/>
      <c r="F572" s="215"/>
      <c r="G572" s="215">
        <f>SUM(G534:G571)</f>
        <v>2559072.5</v>
      </c>
      <c r="L572" s="215">
        <v>244</v>
      </c>
      <c r="M572" s="215">
        <v>12</v>
      </c>
      <c r="N572" s="215">
        <v>0</v>
      </c>
      <c r="O572" s="215">
        <v>10</v>
      </c>
      <c r="P572" s="215">
        <v>0</v>
      </c>
      <c r="Q572" s="215">
        <v>197</v>
      </c>
      <c r="R572" s="215">
        <v>197</v>
      </c>
      <c r="S572" s="215">
        <v>9</v>
      </c>
      <c r="T572" s="215">
        <v>0</v>
      </c>
      <c r="U572" s="215">
        <v>34</v>
      </c>
      <c r="V572" s="215">
        <v>203</v>
      </c>
      <c r="W572" s="215">
        <v>160</v>
      </c>
      <c r="X572" s="215">
        <v>203</v>
      </c>
      <c r="Y572" s="215">
        <v>13</v>
      </c>
      <c r="Z572" s="215">
        <v>0</v>
      </c>
      <c r="AA572" s="215">
        <v>183</v>
      </c>
      <c r="AB572" s="215">
        <f>SUM(AB534:AB571)</f>
        <v>2559072.5</v>
      </c>
    </row>
    <row r="573" spans="1:28" ht="15.75" customHeight="1" x14ac:dyDescent="0.2">
      <c r="A573" s="210"/>
      <c r="B573" s="210"/>
      <c r="C573" s="210"/>
      <c r="E573" s="210"/>
      <c r="F573" s="210"/>
      <c r="G573" s="210"/>
      <c r="L573" s="210"/>
      <c r="M573" s="210"/>
      <c r="N573" s="210"/>
      <c r="O573" s="210"/>
      <c r="P573" s="210"/>
      <c r="Q573" s="210"/>
      <c r="R573" s="210"/>
      <c r="S573" s="210"/>
      <c r="T573" s="210"/>
      <c r="U573" s="210"/>
      <c r="V573" s="210"/>
      <c r="W573" s="210"/>
      <c r="X573" s="210"/>
      <c r="Y573" s="210"/>
      <c r="Z573" s="210"/>
      <c r="AA573" s="210"/>
      <c r="AB573" s="210"/>
    </row>
    <row r="574" spans="1:28" ht="15.75" customHeight="1" x14ac:dyDescent="0.2">
      <c r="A574" s="255" t="s">
        <v>1030</v>
      </c>
      <c r="B574" s="210"/>
      <c r="C574" s="210"/>
      <c r="E574" s="210"/>
      <c r="F574" s="210"/>
      <c r="G574" s="210"/>
      <c r="L574" s="210"/>
      <c r="M574" s="210"/>
      <c r="N574" s="210"/>
      <c r="O574" s="210"/>
      <c r="P574" s="210"/>
      <c r="Q574" s="210"/>
      <c r="R574" s="210"/>
      <c r="S574" s="210"/>
      <c r="T574" s="210"/>
      <c r="U574" s="210"/>
      <c r="V574" s="210"/>
      <c r="W574" s="210"/>
      <c r="X574" s="210"/>
      <c r="Y574" s="210"/>
      <c r="Z574" s="210"/>
      <c r="AA574" s="210"/>
      <c r="AB574" s="210"/>
    </row>
    <row r="575" spans="1:28" ht="15.75" customHeight="1" x14ac:dyDescent="0.2">
      <c r="A575" s="252">
        <v>33402</v>
      </c>
      <c r="B575" s="210"/>
      <c r="C575" s="254" t="s">
        <v>1031</v>
      </c>
      <c r="E575" s="252">
        <v>1</v>
      </c>
      <c r="F575" s="214">
        <v>75000</v>
      </c>
      <c r="G575" s="214">
        <v>75000</v>
      </c>
      <c r="L575" s="210">
        <v>1</v>
      </c>
      <c r="M575" s="250">
        <v>0</v>
      </c>
      <c r="N575" s="210"/>
      <c r="O575" s="250">
        <v>0</v>
      </c>
      <c r="P575" s="249"/>
      <c r="Q575" s="250">
        <v>0</v>
      </c>
      <c r="R575" s="210">
        <v>0</v>
      </c>
      <c r="S575" s="250">
        <v>0</v>
      </c>
      <c r="T575" s="210"/>
      <c r="U575" s="250">
        <v>0</v>
      </c>
      <c r="V575" s="249">
        <v>0</v>
      </c>
      <c r="W575" s="250">
        <v>0</v>
      </c>
      <c r="X575" s="210">
        <v>0</v>
      </c>
      <c r="Y575" s="250">
        <v>0</v>
      </c>
      <c r="Z575" s="210"/>
      <c r="AA575" s="250">
        <v>0</v>
      </c>
      <c r="AB575" s="214">
        <v>75000</v>
      </c>
    </row>
    <row r="576" spans="1:28" ht="15.75" customHeight="1" x14ac:dyDescent="0.2">
      <c r="A576" s="210"/>
      <c r="B576" s="210"/>
      <c r="C576" s="210"/>
      <c r="E576" s="210"/>
      <c r="F576" s="210"/>
      <c r="G576" s="210"/>
      <c r="L576" s="210"/>
      <c r="M576" s="210"/>
      <c r="N576" s="210"/>
      <c r="O576" s="210"/>
      <c r="P576" s="210"/>
      <c r="Q576" s="210"/>
      <c r="R576" s="210"/>
      <c r="S576" s="210"/>
      <c r="T576" s="210"/>
      <c r="U576" s="210"/>
      <c r="V576" s="210"/>
      <c r="W576" s="210"/>
      <c r="X576" s="210"/>
      <c r="Y576" s="210"/>
      <c r="Z576" s="210"/>
      <c r="AA576" s="210"/>
      <c r="AB576" s="210"/>
    </row>
    <row r="577" spans="1:28" ht="15.75" customHeight="1" x14ac:dyDescent="0.2">
      <c r="A577" s="255" t="s">
        <v>1030</v>
      </c>
      <c r="B577" s="210"/>
      <c r="C577" s="215"/>
      <c r="E577" s="215"/>
      <c r="F577" s="215"/>
      <c r="G577" s="215">
        <f>SUM(G575:G576)</f>
        <v>75000</v>
      </c>
      <c r="L577" s="215">
        <v>1</v>
      </c>
      <c r="M577" s="215">
        <v>0</v>
      </c>
      <c r="N577" s="215">
        <v>0</v>
      </c>
      <c r="O577" s="215">
        <v>0</v>
      </c>
      <c r="P577" s="215">
        <v>0</v>
      </c>
      <c r="Q577" s="215">
        <v>0</v>
      </c>
      <c r="R577" s="215">
        <v>0</v>
      </c>
      <c r="S577" s="215">
        <v>0</v>
      </c>
      <c r="T577" s="215">
        <v>0</v>
      </c>
      <c r="U577" s="215">
        <v>0</v>
      </c>
      <c r="V577" s="215">
        <v>0</v>
      </c>
      <c r="W577" s="215">
        <v>0</v>
      </c>
      <c r="X577" s="215">
        <v>0</v>
      </c>
      <c r="Y577" s="215">
        <v>0</v>
      </c>
      <c r="Z577" s="215">
        <v>0</v>
      </c>
      <c r="AA577" s="215">
        <v>0</v>
      </c>
      <c r="AB577" s="215">
        <f>SUM(AB575:AB576)</f>
        <v>75000</v>
      </c>
    </row>
    <row r="578" spans="1:28" ht="15.75" customHeight="1" x14ac:dyDescent="0.2">
      <c r="A578" s="210"/>
      <c r="B578" s="210"/>
      <c r="C578" s="210"/>
      <c r="E578" s="210"/>
      <c r="F578" s="210"/>
      <c r="G578" s="210"/>
      <c r="L578" s="210"/>
      <c r="M578" s="210"/>
      <c r="N578" s="210"/>
      <c r="O578" s="210"/>
      <c r="P578" s="210"/>
      <c r="Q578" s="210"/>
      <c r="R578" s="210"/>
      <c r="S578" s="210"/>
      <c r="T578" s="210"/>
      <c r="U578" s="210"/>
      <c r="V578" s="210"/>
      <c r="W578" s="210"/>
      <c r="X578" s="210"/>
      <c r="Y578" s="210"/>
      <c r="Z578" s="210"/>
      <c r="AA578" s="210"/>
      <c r="AB578" s="210"/>
    </row>
    <row r="579" spans="1:28" ht="15.75" customHeight="1" x14ac:dyDescent="0.2">
      <c r="A579" s="255" t="s">
        <v>486</v>
      </c>
      <c r="B579" s="210"/>
      <c r="C579" s="210"/>
      <c r="E579" s="210"/>
      <c r="F579" s="210"/>
      <c r="G579" s="210"/>
      <c r="L579" s="210"/>
      <c r="M579" s="210"/>
      <c r="N579" s="210"/>
      <c r="O579" s="210"/>
      <c r="P579" s="210"/>
      <c r="Q579" s="210"/>
      <c r="R579" s="210"/>
      <c r="S579" s="210"/>
      <c r="T579" s="210"/>
      <c r="U579" s="210"/>
      <c r="V579" s="210"/>
      <c r="W579" s="210"/>
      <c r="X579" s="210"/>
      <c r="Y579" s="210"/>
      <c r="Z579" s="210"/>
      <c r="AA579" s="210"/>
      <c r="AB579" s="210"/>
    </row>
    <row r="580" spans="1:28" ht="15.75" customHeight="1" x14ac:dyDescent="0.2">
      <c r="A580" s="252">
        <v>33603</v>
      </c>
      <c r="B580" s="210"/>
      <c r="C580" s="254" t="s">
        <v>1032</v>
      </c>
      <c r="E580" s="252">
        <v>32</v>
      </c>
      <c r="F580" s="214">
        <v>6325</v>
      </c>
      <c r="G580" s="214">
        <v>202400</v>
      </c>
      <c r="L580" s="210">
        <v>12</v>
      </c>
      <c r="M580" s="250">
        <v>1</v>
      </c>
      <c r="N580" s="210"/>
      <c r="O580" s="250">
        <v>0</v>
      </c>
      <c r="P580" s="249"/>
      <c r="Q580" s="250">
        <v>2</v>
      </c>
      <c r="R580" s="210">
        <v>2</v>
      </c>
      <c r="S580" s="250">
        <v>0</v>
      </c>
      <c r="T580" s="210"/>
      <c r="U580" s="250">
        <v>11</v>
      </c>
      <c r="V580" s="249">
        <v>11</v>
      </c>
      <c r="W580" s="250">
        <v>0</v>
      </c>
      <c r="X580" s="210">
        <v>11</v>
      </c>
      <c r="Y580" s="250">
        <v>6</v>
      </c>
      <c r="Z580" s="210"/>
      <c r="AA580" s="250">
        <v>7</v>
      </c>
      <c r="AB580" s="214">
        <v>202400</v>
      </c>
    </row>
    <row r="581" spans="1:28" ht="15.75" customHeight="1" x14ac:dyDescent="0.2">
      <c r="A581" s="252">
        <v>33603</v>
      </c>
      <c r="B581" s="210"/>
      <c r="C581" s="254" t="s">
        <v>1033</v>
      </c>
      <c r="E581" s="252">
        <v>120</v>
      </c>
      <c r="F581" s="214">
        <v>100</v>
      </c>
      <c r="G581" s="214">
        <v>12000</v>
      </c>
      <c r="L581" s="210">
        <v>106</v>
      </c>
      <c r="M581" s="250">
        <v>2</v>
      </c>
      <c r="N581" s="210"/>
      <c r="O581" s="250">
        <v>2</v>
      </c>
      <c r="P581" s="249"/>
      <c r="Q581" s="250">
        <v>6</v>
      </c>
      <c r="R581" s="210">
        <v>6</v>
      </c>
      <c r="S581" s="250">
        <v>0</v>
      </c>
      <c r="T581" s="210"/>
      <c r="U581" s="250">
        <v>2</v>
      </c>
      <c r="V581" s="249">
        <v>4</v>
      </c>
      <c r="W581" s="250">
        <v>2</v>
      </c>
      <c r="X581" s="210">
        <v>4</v>
      </c>
      <c r="Y581" s="250">
        <v>2</v>
      </c>
      <c r="Z581" s="210"/>
      <c r="AA581" s="250">
        <v>4</v>
      </c>
      <c r="AB581" s="214">
        <v>12000</v>
      </c>
    </row>
    <row r="582" spans="1:28" ht="15.75" customHeight="1" x14ac:dyDescent="0.2">
      <c r="A582" s="252">
        <v>33603</v>
      </c>
      <c r="B582" s="210"/>
      <c r="C582" s="254" t="s">
        <v>848</v>
      </c>
      <c r="E582" s="252">
        <v>5</v>
      </c>
      <c r="F582" s="214">
        <v>4640</v>
      </c>
      <c r="G582" s="214">
        <v>23200</v>
      </c>
      <c r="L582" s="210">
        <v>2</v>
      </c>
      <c r="M582" s="250">
        <v>0</v>
      </c>
      <c r="N582" s="210"/>
      <c r="O582" s="250">
        <v>1</v>
      </c>
      <c r="P582" s="249"/>
      <c r="Q582" s="250">
        <v>1</v>
      </c>
      <c r="R582" s="210">
        <v>1</v>
      </c>
      <c r="S582" s="250">
        <v>0</v>
      </c>
      <c r="T582" s="210"/>
      <c r="U582" s="250">
        <v>1</v>
      </c>
      <c r="V582" s="249">
        <v>2</v>
      </c>
      <c r="W582" s="250">
        <v>1</v>
      </c>
      <c r="X582" s="210">
        <v>2</v>
      </c>
      <c r="Y582" s="250">
        <v>0</v>
      </c>
      <c r="Z582" s="210"/>
      <c r="AA582" s="250">
        <v>0</v>
      </c>
      <c r="AB582" s="214">
        <v>23200</v>
      </c>
    </row>
    <row r="583" spans="1:28" ht="15.75" customHeight="1" x14ac:dyDescent="0.2">
      <c r="A583" s="252">
        <v>33603</v>
      </c>
      <c r="B583" s="210"/>
      <c r="C583" s="254" t="s">
        <v>607</v>
      </c>
      <c r="E583" s="252">
        <v>8</v>
      </c>
      <c r="F583" s="214">
        <v>696</v>
      </c>
      <c r="G583" s="214">
        <v>5568</v>
      </c>
      <c r="L583" s="210">
        <v>0</v>
      </c>
      <c r="M583" s="250">
        <v>1</v>
      </c>
      <c r="N583" s="210"/>
      <c r="O583" s="250">
        <v>4</v>
      </c>
      <c r="P583" s="249"/>
      <c r="Q583" s="250">
        <v>5</v>
      </c>
      <c r="R583" s="210">
        <v>5</v>
      </c>
      <c r="S583" s="250">
        <v>0</v>
      </c>
      <c r="T583" s="210"/>
      <c r="U583" s="250">
        <v>0</v>
      </c>
      <c r="V583" s="249">
        <v>1</v>
      </c>
      <c r="W583" s="250">
        <v>1</v>
      </c>
      <c r="X583" s="210">
        <v>1</v>
      </c>
      <c r="Y583" s="250">
        <v>2</v>
      </c>
      <c r="Z583" s="210"/>
      <c r="AA583" s="250">
        <v>2</v>
      </c>
      <c r="AB583" s="214">
        <v>5568</v>
      </c>
    </row>
    <row r="584" spans="1:28" ht="15.75" customHeight="1" x14ac:dyDescent="0.2">
      <c r="A584" s="252">
        <v>33603</v>
      </c>
      <c r="B584" s="210"/>
      <c r="C584" s="254" t="s">
        <v>487</v>
      </c>
      <c r="E584" s="252">
        <v>16</v>
      </c>
      <c r="F584" s="214">
        <v>1200</v>
      </c>
      <c r="G584" s="214">
        <v>19200</v>
      </c>
      <c r="L584" s="210">
        <v>10</v>
      </c>
      <c r="M584" s="250">
        <v>0</v>
      </c>
      <c r="N584" s="210"/>
      <c r="O584" s="250">
        <v>1</v>
      </c>
      <c r="P584" s="249"/>
      <c r="Q584" s="250">
        <v>1</v>
      </c>
      <c r="R584" s="210">
        <v>1</v>
      </c>
      <c r="S584" s="250">
        <v>0</v>
      </c>
      <c r="T584" s="210"/>
      <c r="U584" s="250">
        <v>1</v>
      </c>
      <c r="V584" s="249">
        <v>2</v>
      </c>
      <c r="W584" s="250">
        <v>1</v>
      </c>
      <c r="X584" s="210">
        <v>2</v>
      </c>
      <c r="Y584" s="250">
        <v>3</v>
      </c>
      <c r="Z584" s="210"/>
      <c r="AA584" s="250">
        <v>3</v>
      </c>
      <c r="AB584" s="214">
        <v>19200</v>
      </c>
    </row>
    <row r="585" spans="1:28" ht="15.75" customHeight="1" x14ac:dyDescent="0.2">
      <c r="A585" s="252">
        <v>33603</v>
      </c>
      <c r="B585" s="210"/>
      <c r="C585" s="254" t="s">
        <v>849</v>
      </c>
      <c r="E585" s="252">
        <v>6</v>
      </c>
      <c r="F585" s="214">
        <v>5060</v>
      </c>
      <c r="G585" s="214">
        <v>30360</v>
      </c>
      <c r="L585" s="210">
        <v>1</v>
      </c>
      <c r="M585" s="250">
        <v>0</v>
      </c>
      <c r="N585" s="210"/>
      <c r="O585" s="250">
        <v>1</v>
      </c>
      <c r="P585" s="249"/>
      <c r="Q585" s="250">
        <v>1</v>
      </c>
      <c r="R585" s="210">
        <v>1</v>
      </c>
      <c r="S585" s="250">
        <v>0</v>
      </c>
      <c r="T585" s="210"/>
      <c r="U585" s="250">
        <v>1</v>
      </c>
      <c r="V585" s="249">
        <v>2</v>
      </c>
      <c r="W585" s="250">
        <v>1</v>
      </c>
      <c r="X585" s="210">
        <v>2</v>
      </c>
      <c r="Y585" s="250">
        <v>1</v>
      </c>
      <c r="Z585" s="210"/>
      <c r="AA585" s="250">
        <v>2</v>
      </c>
      <c r="AB585" s="214">
        <v>30360</v>
      </c>
    </row>
    <row r="586" spans="1:28" ht="15.75" customHeight="1" x14ac:dyDescent="0.2">
      <c r="A586" s="252">
        <v>33603</v>
      </c>
      <c r="B586" s="210"/>
      <c r="C586" s="254" t="s">
        <v>850</v>
      </c>
      <c r="E586" s="252">
        <v>640</v>
      </c>
      <c r="F586" s="214">
        <v>58</v>
      </c>
      <c r="G586" s="214">
        <v>37120</v>
      </c>
      <c r="L586" s="210">
        <v>200</v>
      </c>
      <c r="M586" s="250">
        <v>200</v>
      </c>
      <c r="N586" s="210"/>
      <c r="O586" s="250">
        <v>200</v>
      </c>
      <c r="P586" s="249"/>
      <c r="Q586" s="250">
        <v>400</v>
      </c>
      <c r="R586" s="210">
        <v>400</v>
      </c>
      <c r="S586" s="250">
        <v>0</v>
      </c>
      <c r="T586" s="210"/>
      <c r="U586" s="250">
        <v>0</v>
      </c>
      <c r="V586" s="249">
        <v>40</v>
      </c>
      <c r="W586" s="250">
        <v>40</v>
      </c>
      <c r="X586" s="210">
        <v>40</v>
      </c>
      <c r="Y586" s="250">
        <v>0</v>
      </c>
      <c r="Z586" s="210"/>
      <c r="AA586" s="250">
        <v>0</v>
      </c>
      <c r="AB586" s="214">
        <v>37120</v>
      </c>
    </row>
    <row r="587" spans="1:28" ht="15.75" customHeight="1" x14ac:dyDescent="0.2">
      <c r="A587" s="210"/>
      <c r="B587" s="210"/>
      <c r="C587" s="210"/>
      <c r="E587" s="210"/>
      <c r="F587" s="210"/>
      <c r="G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0"/>
      <c r="AB587" s="210"/>
    </row>
    <row r="588" spans="1:28" ht="15.75" customHeight="1" x14ac:dyDescent="0.2">
      <c r="A588" s="255" t="s">
        <v>1034</v>
      </c>
      <c r="B588" s="210"/>
      <c r="C588" s="215"/>
      <c r="E588" s="215"/>
      <c r="F588" s="215"/>
      <c r="G588" s="215">
        <f>SUM(G580:G587)</f>
        <v>329848</v>
      </c>
      <c r="L588" s="215">
        <v>331</v>
      </c>
      <c r="M588" s="215">
        <v>204</v>
      </c>
      <c r="N588" s="215">
        <v>0</v>
      </c>
      <c r="O588" s="215">
        <v>209</v>
      </c>
      <c r="P588" s="215">
        <v>0</v>
      </c>
      <c r="Q588" s="215">
        <v>416</v>
      </c>
      <c r="R588" s="215">
        <v>416</v>
      </c>
      <c r="S588" s="215">
        <v>0</v>
      </c>
      <c r="T588" s="215">
        <v>0</v>
      </c>
      <c r="U588" s="215">
        <v>16</v>
      </c>
      <c r="V588" s="215">
        <v>62</v>
      </c>
      <c r="W588" s="215">
        <v>46</v>
      </c>
      <c r="X588" s="215">
        <v>62</v>
      </c>
      <c r="Y588" s="215">
        <v>14</v>
      </c>
      <c r="Z588" s="215">
        <v>0</v>
      </c>
      <c r="AA588" s="215">
        <v>18</v>
      </c>
      <c r="AB588" s="215">
        <f>SUM(AB580:AB587)</f>
        <v>329848</v>
      </c>
    </row>
    <row r="589" spans="1:28" ht="15.75" customHeight="1" x14ac:dyDescent="0.2">
      <c r="A589" s="210"/>
      <c r="B589" s="210"/>
      <c r="C589" s="210"/>
      <c r="E589" s="210"/>
      <c r="F589" s="210"/>
      <c r="G589" s="210"/>
      <c r="L589" s="210"/>
      <c r="M589" s="210"/>
      <c r="N589" s="210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0"/>
      <c r="AB589" s="210"/>
    </row>
    <row r="590" spans="1:28" ht="15.75" customHeight="1" x14ac:dyDescent="0.2">
      <c r="A590" s="255" t="s">
        <v>488</v>
      </c>
      <c r="B590" s="210"/>
      <c r="C590" s="210"/>
      <c r="E590" s="210"/>
      <c r="F590" s="210"/>
      <c r="G590" s="210"/>
      <c r="L590" s="210"/>
      <c r="M590" s="210"/>
      <c r="N590" s="210"/>
      <c r="O590" s="210"/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  <c r="AA590" s="210"/>
      <c r="AB590" s="210"/>
    </row>
    <row r="591" spans="1:28" ht="15.75" customHeight="1" x14ac:dyDescent="0.2">
      <c r="A591" s="252">
        <v>33604</v>
      </c>
      <c r="B591" s="210"/>
      <c r="C591" s="254" t="s">
        <v>1035</v>
      </c>
      <c r="E591" s="252">
        <v>4000</v>
      </c>
      <c r="F591" s="214">
        <v>6</v>
      </c>
      <c r="G591" s="214">
        <v>24000</v>
      </c>
      <c r="L591" s="210">
        <v>4000</v>
      </c>
      <c r="M591" s="250">
        <v>0</v>
      </c>
      <c r="N591" s="210"/>
      <c r="O591" s="250">
        <v>0</v>
      </c>
      <c r="P591" s="249"/>
      <c r="Q591" s="250">
        <v>0</v>
      </c>
      <c r="R591" s="210">
        <v>0</v>
      </c>
      <c r="S591" s="250">
        <v>0</v>
      </c>
      <c r="T591" s="210"/>
      <c r="U591" s="250">
        <v>0</v>
      </c>
      <c r="V591" s="249">
        <v>0</v>
      </c>
      <c r="W591" s="250">
        <v>0</v>
      </c>
      <c r="X591" s="210">
        <v>0</v>
      </c>
      <c r="Y591" s="250">
        <v>0</v>
      </c>
      <c r="Z591" s="210"/>
      <c r="AA591" s="250">
        <v>0</v>
      </c>
      <c r="AB591" s="214">
        <v>24000</v>
      </c>
    </row>
    <row r="592" spans="1:28" ht="15.75" customHeight="1" x14ac:dyDescent="0.2">
      <c r="A592" s="252">
        <v>33604</v>
      </c>
      <c r="B592" s="210"/>
      <c r="C592" s="254" t="s">
        <v>1036</v>
      </c>
      <c r="E592" s="252">
        <v>400</v>
      </c>
      <c r="F592" s="214">
        <v>32</v>
      </c>
      <c r="G592" s="214">
        <v>12800</v>
      </c>
      <c r="L592" s="210">
        <v>250</v>
      </c>
      <c r="M592" s="250">
        <v>0</v>
      </c>
      <c r="N592" s="210"/>
      <c r="O592" s="250">
        <v>0</v>
      </c>
      <c r="P592" s="249"/>
      <c r="Q592" s="250">
        <v>0</v>
      </c>
      <c r="R592" s="210">
        <v>0</v>
      </c>
      <c r="S592" s="250">
        <v>0</v>
      </c>
      <c r="T592" s="210"/>
      <c r="U592" s="250">
        <v>0</v>
      </c>
      <c r="V592" s="249">
        <v>150</v>
      </c>
      <c r="W592" s="250">
        <v>150</v>
      </c>
      <c r="X592" s="210">
        <v>150</v>
      </c>
      <c r="Y592" s="250">
        <v>0</v>
      </c>
      <c r="Z592" s="210"/>
      <c r="AA592" s="250">
        <v>0</v>
      </c>
      <c r="AB592" s="214">
        <v>12800</v>
      </c>
    </row>
    <row r="593" spans="1:28" ht="15.75" customHeight="1" x14ac:dyDescent="0.2">
      <c r="A593" s="252">
        <v>33604</v>
      </c>
      <c r="B593" s="210"/>
      <c r="C593" s="254" t="s">
        <v>491</v>
      </c>
      <c r="E593" s="252">
        <v>700</v>
      </c>
      <c r="F593" s="214">
        <v>6.5</v>
      </c>
      <c r="G593" s="214">
        <v>4550</v>
      </c>
      <c r="L593" s="210">
        <v>350</v>
      </c>
      <c r="M593" s="250">
        <v>0</v>
      </c>
      <c r="N593" s="210"/>
      <c r="O593" s="250">
        <v>0</v>
      </c>
      <c r="P593" s="249"/>
      <c r="Q593" s="250">
        <v>300</v>
      </c>
      <c r="R593" s="210">
        <v>300</v>
      </c>
      <c r="S593" s="250">
        <v>0</v>
      </c>
      <c r="T593" s="210"/>
      <c r="U593" s="250">
        <v>50</v>
      </c>
      <c r="V593" s="249">
        <v>50</v>
      </c>
      <c r="W593" s="250">
        <v>0</v>
      </c>
      <c r="X593" s="210">
        <v>50</v>
      </c>
      <c r="Y593" s="250">
        <v>0</v>
      </c>
      <c r="Z593" s="210"/>
      <c r="AA593" s="250">
        <v>0</v>
      </c>
      <c r="AB593" s="214">
        <v>4550</v>
      </c>
    </row>
    <row r="594" spans="1:28" ht="15.75" customHeight="1" x14ac:dyDescent="0.2">
      <c r="A594" s="252">
        <v>33604</v>
      </c>
      <c r="B594" s="210"/>
      <c r="C594" s="254" t="s">
        <v>492</v>
      </c>
      <c r="E594" s="252">
        <v>4000</v>
      </c>
      <c r="F594" s="214">
        <v>6</v>
      </c>
      <c r="G594" s="214">
        <v>24000</v>
      </c>
      <c r="L594" s="210">
        <v>4000</v>
      </c>
      <c r="M594" s="250">
        <v>0</v>
      </c>
      <c r="N594" s="210"/>
      <c r="O594" s="250">
        <v>0</v>
      </c>
      <c r="P594" s="249"/>
      <c r="Q594" s="250">
        <v>0</v>
      </c>
      <c r="R594" s="210">
        <v>0</v>
      </c>
      <c r="S594" s="250">
        <v>0</v>
      </c>
      <c r="T594" s="210"/>
      <c r="U594" s="250">
        <v>0</v>
      </c>
      <c r="V594" s="249">
        <v>0</v>
      </c>
      <c r="W594" s="250">
        <v>0</v>
      </c>
      <c r="X594" s="210">
        <v>0</v>
      </c>
      <c r="Y594" s="250">
        <v>0</v>
      </c>
      <c r="Z594" s="210"/>
      <c r="AA594" s="250">
        <v>0</v>
      </c>
      <c r="AB594" s="214">
        <v>24000</v>
      </c>
    </row>
    <row r="595" spans="1:28" ht="15.75" customHeight="1" x14ac:dyDescent="0.2">
      <c r="A595" s="252">
        <v>33604</v>
      </c>
      <c r="B595" s="210"/>
      <c r="C595" s="254" t="s">
        <v>493</v>
      </c>
      <c r="E595" s="252">
        <v>180</v>
      </c>
      <c r="F595" s="214">
        <v>19</v>
      </c>
      <c r="G595" s="214">
        <v>3420</v>
      </c>
      <c r="L595" s="210">
        <v>70</v>
      </c>
      <c r="M595" s="250">
        <v>0</v>
      </c>
      <c r="N595" s="210"/>
      <c r="O595" s="250">
        <v>0</v>
      </c>
      <c r="P595" s="249"/>
      <c r="Q595" s="250">
        <v>0</v>
      </c>
      <c r="R595" s="210">
        <v>0</v>
      </c>
      <c r="S595" s="250">
        <v>0</v>
      </c>
      <c r="T595" s="210"/>
      <c r="U595" s="250">
        <v>110</v>
      </c>
      <c r="V595" s="249">
        <v>110</v>
      </c>
      <c r="W595" s="250">
        <v>0</v>
      </c>
      <c r="X595" s="210">
        <v>110</v>
      </c>
      <c r="Y595" s="250">
        <v>0</v>
      </c>
      <c r="Z595" s="210"/>
      <c r="AA595" s="250">
        <v>0</v>
      </c>
      <c r="AB595" s="214">
        <v>3420</v>
      </c>
    </row>
    <row r="596" spans="1:28" ht="15.75" customHeight="1" x14ac:dyDescent="0.2">
      <c r="A596" s="252">
        <v>33604</v>
      </c>
      <c r="B596" s="210"/>
      <c r="C596" s="254" t="s">
        <v>1037</v>
      </c>
      <c r="E596" s="252">
        <v>4</v>
      </c>
      <c r="F596" s="214">
        <v>50000</v>
      </c>
      <c r="G596" s="214">
        <v>200000</v>
      </c>
      <c r="L596" s="210">
        <v>2</v>
      </c>
      <c r="M596" s="250">
        <v>1</v>
      </c>
      <c r="N596" s="210"/>
      <c r="O596" s="250">
        <v>1</v>
      </c>
      <c r="P596" s="249"/>
      <c r="Q596" s="250">
        <v>2</v>
      </c>
      <c r="R596" s="210">
        <v>2</v>
      </c>
      <c r="S596" s="250">
        <v>0</v>
      </c>
      <c r="T596" s="210"/>
      <c r="U596" s="250">
        <v>0</v>
      </c>
      <c r="V596" s="249">
        <v>0</v>
      </c>
      <c r="W596" s="250">
        <v>0</v>
      </c>
      <c r="X596" s="210">
        <v>0</v>
      </c>
      <c r="Y596" s="250">
        <v>0</v>
      </c>
      <c r="Z596" s="210"/>
      <c r="AA596" s="250">
        <v>0</v>
      </c>
      <c r="AB596" s="214">
        <v>200000</v>
      </c>
    </row>
    <row r="597" spans="1:28" ht="15.75" customHeight="1" x14ac:dyDescent="0.2">
      <c r="A597" s="252">
        <v>33604</v>
      </c>
      <c r="B597" s="210"/>
      <c r="C597" s="254" t="s">
        <v>1038</v>
      </c>
      <c r="E597" s="252">
        <v>4000</v>
      </c>
      <c r="F597" s="214">
        <v>6</v>
      </c>
      <c r="G597" s="214">
        <v>24000</v>
      </c>
      <c r="L597" s="210">
        <v>4000</v>
      </c>
      <c r="M597" s="250">
        <v>0</v>
      </c>
      <c r="N597" s="210"/>
      <c r="O597" s="250">
        <v>0</v>
      </c>
      <c r="P597" s="249"/>
      <c r="Q597" s="250">
        <v>0</v>
      </c>
      <c r="R597" s="210">
        <v>0</v>
      </c>
      <c r="S597" s="250">
        <v>0</v>
      </c>
      <c r="T597" s="210"/>
      <c r="U597" s="250">
        <v>0</v>
      </c>
      <c r="V597" s="249">
        <v>0</v>
      </c>
      <c r="W597" s="250">
        <v>0</v>
      </c>
      <c r="X597" s="210">
        <v>0</v>
      </c>
      <c r="Y597" s="250">
        <v>0</v>
      </c>
      <c r="Z597" s="210"/>
      <c r="AA597" s="250">
        <v>0</v>
      </c>
      <c r="AB597" s="214">
        <v>24000</v>
      </c>
    </row>
    <row r="598" spans="1:28" ht="15.75" customHeight="1" x14ac:dyDescent="0.2">
      <c r="A598" s="252">
        <v>33604</v>
      </c>
      <c r="B598" s="210"/>
      <c r="C598" s="254" t="s">
        <v>494</v>
      </c>
      <c r="E598" s="252">
        <v>6200</v>
      </c>
      <c r="F598" s="214">
        <v>13</v>
      </c>
      <c r="G598" s="214">
        <v>80600</v>
      </c>
      <c r="L598" s="210">
        <v>5400</v>
      </c>
      <c r="M598" s="250">
        <v>0</v>
      </c>
      <c r="N598" s="210"/>
      <c r="O598" s="250">
        <v>0</v>
      </c>
      <c r="P598" s="249"/>
      <c r="Q598" s="250">
        <v>0</v>
      </c>
      <c r="R598" s="210">
        <v>0</v>
      </c>
      <c r="S598" s="250">
        <v>0</v>
      </c>
      <c r="T598" s="210"/>
      <c r="U598" s="250">
        <v>800</v>
      </c>
      <c r="V598" s="249">
        <v>800</v>
      </c>
      <c r="W598" s="250">
        <v>0</v>
      </c>
      <c r="X598" s="210">
        <v>800</v>
      </c>
      <c r="Y598" s="250">
        <v>0</v>
      </c>
      <c r="Z598" s="210"/>
      <c r="AA598" s="250">
        <v>0</v>
      </c>
      <c r="AB598" s="214">
        <v>80600</v>
      </c>
    </row>
    <row r="599" spans="1:28" ht="15.75" customHeight="1" x14ac:dyDescent="0.2">
      <c r="A599" s="252">
        <v>33604</v>
      </c>
      <c r="B599" s="210"/>
      <c r="C599" s="254" t="s">
        <v>495</v>
      </c>
      <c r="E599" s="252">
        <v>8200</v>
      </c>
      <c r="F599" s="214">
        <v>4</v>
      </c>
      <c r="G599" s="214">
        <v>32800</v>
      </c>
      <c r="L599" s="210">
        <v>7400</v>
      </c>
      <c r="M599" s="250">
        <v>0</v>
      </c>
      <c r="N599" s="210"/>
      <c r="O599" s="250">
        <v>0</v>
      </c>
      <c r="P599" s="249"/>
      <c r="Q599" s="250">
        <v>0</v>
      </c>
      <c r="R599" s="210">
        <v>0</v>
      </c>
      <c r="S599" s="250">
        <v>0</v>
      </c>
      <c r="T599" s="210"/>
      <c r="U599" s="250">
        <v>800</v>
      </c>
      <c r="V599" s="249">
        <v>800</v>
      </c>
      <c r="W599" s="250">
        <v>0</v>
      </c>
      <c r="X599" s="210">
        <v>800</v>
      </c>
      <c r="Y599" s="250">
        <v>0</v>
      </c>
      <c r="Z599" s="210"/>
      <c r="AA599" s="250">
        <v>0</v>
      </c>
      <c r="AB599" s="214">
        <v>32800</v>
      </c>
    </row>
    <row r="600" spans="1:28" ht="15.75" customHeight="1" x14ac:dyDescent="0.2">
      <c r="A600" s="210"/>
      <c r="B600" s="210"/>
      <c r="C600" s="210"/>
      <c r="E600" s="210"/>
      <c r="F600" s="210"/>
      <c r="G600" s="210"/>
      <c r="L600" s="210"/>
      <c r="M600" s="210"/>
      <c r="N600" s="210"/>
      <c r="O600" s="210"/>
      <c r="P600" s="210"/>
      <c r="Q600" s="210"/>
      <c r="R600" s="210"/>
      <c r="S600" s="210"/>
      <c r="T600" s="210"/>
      <c r="U600" s="210"/>
      <c r="V600" s="210"/>
      <c r="W600" s="210"/>
      <c r="X600" s="210"/>
      <c r="Y600" s="210"/>
      <c r="Z600" s="210"/>
      <c r="AA600" s="210"/>
      <c r="AB600" s="210"/>
    </row>
    <row r="601" spans="1:28" ht="15.75" customHeight="1" x14ac:dyDescent="0.2">
      <c r="A601" s="255" t="s">
        <v>488</v>
      </c>
      <c r="B601" s="210"/>
      <c r="C601" s="215"/>
      <c r="E601" s="215"/>
      <c r="F601" s="215"/>
      <c r="G601" s="215">
        <f>SUM(G591:G600)</f>
        <v>406170</v>
      </c>
      <c r="L601" s="215">
        <v>25472</v>
      </c>
      <c r="M601" s="215">
        <v>1</v>
      </c>
      <c r="N601" s="215">
        <v>0</v>
      </c>
      <c r="O601" s="215">
        <v>1</v>
      </c>
      <c r="P601" s="215">
        <v>0</v>
      </c>
      <c r="Q601" s="215">
        <v>302</v>
      </c>
      <c r="R601" s="215">
        <v>302</v>
      </c>
      <c r="S601" s="215">
        <v>0</v>
      </c>
      <c r="T601" s="215">
        <v>0</v>
      </c>
      <c r="U601" s="215">
        <v>1760</v>
      </c>
      <c r="V601" s="215">
        <v>1910</v>
      </c>
      <c r="W601" s="215">
        <v>150</v>
      </c>
      <c r="X601" s="215">
        <v>1910</v>
      </c>
      <c r="Y601" s="215">
        <v>0</v>
      </c>
      <c r="Z601" s="215">
        <v>0</v>
      </c>
      <c r="AA601" s="215">
        <v>0</v>
      </c>
      <c r="AB601" s="215">
        <f>SUM(AB591:AB600)</f>
        <v>406170</v>
      </c>
    </row>
    <row r="602" spans="1:28" ht="15.75" customHeight="1" x14ac:dyDescent="0.2">
      <c r="A602" s="210"/>
      <c r="B602" s="210"/>
      <c r="C602" s="210"/>
      <c r="E602" s="210"/>
      <c r="F602" s="210"/>
      <c r="G602" s="210"/>
      <c r="L602" s="210"/>
      <c r="M602" s="210"/>
      <c r="N602" s="210"/>
      <c r="O602" s="210"/>
      <c r="P602" s="210"/>
      <c r="Q602" s="210"/>
      <c r="R602" s="210"/>
      <c r="S602" s="210"/>
      <c r="T602" s="210"/>
      <c r="U602" s="210"/>
      <c r="V602" s="210"/>
      <c r="W602" s="210"/>
      <c r="X602" s="210"/>
      <c r="Y602" s="210"/>
      <c r="Z602" s="210"/>
      <c r="AA602" s="210"/>
      <c r="AB602" s="210"/>
    </row>
    <row r="603" spans="1:28" ht="15.75" customHeight="1" x14ac:dyDescent="0.2">
      <c r="A603" s="255" t="s">
        <v>496</v>
      </c>
      <c r="B603" s="210"/>
      <c r="C603" s="210"/>
      <c r="E603" s="210"/>
      <c r="F603" s="210"/>
      <c r="G603" s="210"/>
      <c r="L603" s="210"/>
      <c r="M603" s="210"/>
      <c r="N603" s="210"/>
      <c r="O603" s="210"/>
      <c r="P603" s="210"/>
      <c r="Q603" s="210"/>
      <c r="R603" s="210"/>
      <c r="S603" s="210"/>
      <c r="T603" s="210"/>
      <c r="U603" s="210"/>
      <c r="V603" s="210"/>
      <c r="W603" s="210"/>
      <c r="X603" s="210"/>
      <c r="Y603" s="210"/>
      <c r="Z603" s="210"/>
      <c r="AA603" s="210"/>
      <c r="AB603" s="210"/>
    </row>
    <row r="604" spans="1:28" ht="15.75" customHeight="1" x14ac:dyDescent="0.2">
      <c r="A604" s="252">
        <v>33605</v>
      </c>
      <c r="B604" s="210"/>
      <c r="C604" s="254" t="s">
        <v>1039</v>
      </c>
      <c r="E604" s="252">
        <v>2</v>
      </c>
      <c r="F604" s="214">
        <v>5000</v>
      </c>
      <c r="G604" s="214">
        <v>10000</v>
      </c>
      <c r="L604" s="210">
        <v>0</v>
      </c>
      <c r="M604" s="250">
        <v>1</v>
      </c>
      <c r="N604" s="210"/>
      <c r="O604" s="250">
        <v>0</v>
      </c>
      <c r="P604" s="249"/>
      <c r="Q604" s="250">
        <v>1</v>
      </c>
      <c r="R604" s="210">
        <v>1</v>
      </c>
      <c r="S604" s="250">
        <v>0</v>
      </c>
      <c r="T604" s="210"/>
      <c r="U604" s="250">
        <v>0</v>
      </c>
      <c r="V604" s="249">
        <v>0</v>
      </c>
      <c r="W604" s="250">
        <v>0</v>
      </c>
      <c r="X604" s="210">
        <v>0</v>
      </c>
      <c r="Y604" s="250">
        <v>1</v>
      </c>
      <c r="Z604" s="210"/>
      <c r="AA604" s="250">
        <v>1</v>
      </c>
      <c r="AB604" s="214">
        <v>10000</v>
      </c>
    </row>
    <row r="605" spans="1:28" ht="15.75" customHeight="1" x14ac:dyDescent="0.2">
      <c r="A605" s="252">
        <v>33605</v>
      </c>
      <c r="B605" s="210"/>
      <c r="C605" s="254" t="s">
        <v>1040</v>
      </c>
      <c r="E605" s="252">
        <v>2</v>
      </c>
      <c r="F605" s="214">
        <v>25000</v>
      </c>
      <c r="G605" s="214">
        <v>50000</v>
      </c>
      <c r="L605" s="210">
        <v>0</v>
      </c>
      <c r="M605" s="250">
        <v>2</v>
      </c>
      <c r="N605" s="210"/>
      <c r="O605" s="250">
        <v>0</v>
      </c>
      <c r="P605" s="249"/>
      <c r="Q605" s="250">
        <v>2</v>
      </c>
      <c r="R605" s="210">
        <v>2</v>
      </c>
      <c r="S605" s="250">
        <v>0</v>
      </c>
      <c r="T605" s="210"/>
      <c r="U605" s="250">
        <v>0</v>
      </c>
      <c r="V605" s="249">
        <v>0</v>
      </c>
      <c r="W605" s="250">
        <v>0</v>
      </c>
      <c r="X605" s="210">
        <v>0</v>
      </c>
      <c r="Y605" s="250">
        <v>0</v>
      </c>
      <c r="Z605" s="210"/>
      <c r="AA605" s="250">
        <v>0</v>
      </c>
      <c r="AB605" s="214">
        <v>50000</v>
      </c>
    </row>
    <row r="606" spans="1:28" ht="15.75" customHeight="1" x14ac:dyDescent="0.2">
      <c r="A606" s="252">
        <v>33605</v>
      </c>
      <c r="B606" s="210"/>
      <c r="C606" s="254" t="s">
        <v>1041</v>
      </c>
      <c r="E606" s="252">
        <v>6</v>
      </c>
      <c r="F606" s="214">
        <v>3000</v>
      </c>
      <c r="G606" s="214">
        <v>18000</v>
      </c>
      <c r="L606" s="210">
        <v>6</v>
      </c>
      <c r="M606" s="250">
        <v>0</v>
      </c>
      <c r="N606" s="210"/>
      <c r="O606" s="250">
        <v>0</v>
      </c>
      <c r="P606" s="249"/>
      <c r="Q606" s="250">
        <v>0</v>
      </c>
      <c r="R606" s="210">
        <v>0</v>
      </c>
      <c r="S606" s="250">
        <v>0</v>
      </c>
      <c r="T606" s="210"/>
      <c r="U606" s="250">
        <v>0</v>
      </c>
      <c r="V606" s="249">
        <v>0</v>
      </c>
      <c r="W606" s="250">
        <v>0</v>
      </c>
      <c r="X606" s="210">
        <v>0</v>
      </c>
      <c r="Y606" s="250">
        <v>0</v>
      </c>
      <c r="Z606" s="210"/>
      <c r="AA606" s="250">
        <v>0</v>
      </c>
      <c r="AB606" s="214">
        <v>18000</v>
      </c>
    </row>
    <row r="607" spans="1:28" ht="15.75" customHeight="1" x14ac:dyDescent="0.2">
      <c r="A607" s="252">
        <v>33605</v>
      </c>
      <c r="B607" s="210"/>
      <c r="C607" s="254" t="s">
        <v>1042</v>
      </c>
      <c r="E607" s="252">
        <v>7</v>
      </c>
      <c r="F607" s="214">
        <v>633</v>
      </c>
      <c r="G607" s="214">
        <v>4431</v>
      </c>
      <c r="L607" s="210">
        <v>1</v>
      </c>
      <c r="M607" s="250">
        <v>1</v>
      </c>
      <c r="N607" s="210"/>
      <c r="O607" s="250">
        <v>1</v>
      </c>
      <c r="P607" s="249"/>
      <c r="Q607" s="250">
        <v>3</v>
      </c>
      <c r="R607" s="210">
        <v>3</v>
      </c>
      <c r="S607" s="250">
        <v>0</v>
      </c>
      <c r="T607" s="210"/>
      <c r="U607" s="250">
        <v>0</v>
      </c>
      <c r="V607" s="249">
        <v>1</v>
      </c>
      <c r="W607" s="250">
        <v>1</v>
      </c>
      <c r="X607" s="210">
        <v>1</v>
      </c>
      <c r="Y607" s="250">
        <v>1</v>
      </c>
      <c r="Z607" s="210"/>
      <c r="AA607" s="250">
        <v>2</v>
      </c>
      <c r="AB607" s="214">
        <v>4431</v>
      </c>
    </row>
    <row r="608" spans="1:28" ht="15.75" customHeight="1" x14ac:dyDescent="0.2">
      <c r="A608" s="252">
        <v>33605</v>
      </c>
      <c r="B608" s="210"/>
      <c r="C608" s="254" t="s">
        <v>1043</v>
      </c>
      <c r="E608" s="252">
        <v>1</v>
      </c>
      <c r="F608" s="214">
        <v>15000</v>
      </c>
      <c r="G608" s="214">
        <v>15000</v>
      </c>
      <c r="L608" s="210">
        <v>0</v>
      </c>
      <c r="M608" s="250">
        <v>0</v>
      </c>
      <c r="N608" s="210"/>
      <c r="O608" s="250">
        <v>0</v>
      </c>
      <c r="P608" s="249"/>
      <c r="Q608" s="250">
        <v>0</v>
      </c>
      <c r="R608" s="210">
        <v>0</v>
      </c>
      <c r="S608" s="250">
        <v>0</v>
      </c>
      <c r="T608" s="210"/>
      <c r="U608" s="250">
        <v>0</v>
      </c>
      <c r="V608" s="249">
        <v>0</v>
      </c>
      <c r="W608" s="250">
        <v>0</v>
      </c>
      <c r="X608" s="210">
        <v>0</v>
      </c>
      <c r="Y608" s="250">
        <v>1</v>
      </c>
      <c r="Z608" s="210"/>
      <c r="AA608" s="250">
        <v>1</v>
      </c>
      <c r="AB608" s="214">
        <v>15000</v>
      </c>
    </row>
    <row r="609" spans="1:28" ht="15.75" customHeight="1" x14ac:dyDescent="0.2">
      <c r="A609" s="252">
        <v>33605</v>
      </c>
      <c r="B609" s="210"/>
      <c r="C609" s="254" t="s">
        <v>1044</v>
      </c>
      <c r="E609" s="252">
        <v>1</v>
      </c>
      <c r="F609" s="214">
        <v>5000</v>
      </c>
      <c r="G609" s="214">
        <v>5000</v>
      </c>
      <c r="L609" s="210">
        <v>0</v>
      </c>
      <c r="M609" s="250">
        <v>0</v>
      </c>
      <c r="N609" s="210"/>
      <c r="O609" s="250">
        <v>0</v>
      </c>
      <c r="P609" s="249"/>
      <c r="Q609" s="250">
        <v>0</v>
      </c>
      <c r="R609" s="210">
        <v>0</v>
      </c>
      <c r="S609" s="250">
        <v>0</v>
      </c>
      <c r="T609" s="210"/>
      <c r="U609" s="250">
        <v>0</v>
      </c>
      <c r="V609" s="249">
        <v>1</v>
      </c>
      <c r="W609" s="250">
        <v>1</v>
      </c>
      <c r="X609" s="210">
        <v>1</v>
      </c>
      <c r="Y609" s="250">
        <v>0</v>
      </c>
      <c r="Z609" s="210"/>
      <c r="AA609" s="250">
        <v>0</v>
      </c>
      <c r="AB609" s="214">
        <v>5000</v>
      </c>
    </row>
    <row r="610" spans="1:28" ht="15.75" customHeight="1" x14ac:dyDescent="0.2">
      <c r="A610" s="252">
        <v>33605</v>
      </c>
      <c r="B610" s="210"/>
      <c r="C610" s="254" t="s">
        <v>1045</v>
      </c>
      <c r="E610" s="252">
        <v>24</v>
      </c>
      <c r="F610" s="214">
        <v>6000</v>
      </c>
      <c r="G610" s="214">
        <v>144000</v>
      </c>
      <c r="L610" s="210">
        <v>0</v>
      </c>
      <c r="M610" s="250">
        <v>5</v>
      </c>
      <c r="N610" s="210"/>
      <c r="O610" s="250">
        <v>1</v>
      </c>
      <c r="P610" s="249"/>
      <c r="Q610" s="250">
        <v>6</v>
      </c>
      <c r="R610" s="210">
        <v>6</v>
      </c>
      <c r="S610" s="250">
        <v>0</v>
      </c>
      <c r="T610" s="210"/>
      <c r="U610" s="250">
        <v>0</v>
      </c>
      <c r="V610" s="249">
        <v>10</v>
      </c>
      <c r="W610" s="250">
        <v>10</v>
      </c>
      <c r="X610" s="210">
        <v>10</v>
      </c>
      <c r="Y610" s="250">
        <v>8</v>
      </c>
      <c r="Z610" s="210"/>
      <c r="AA610" s="250">
        <v>8</v>
      </c>
      <c r="AB610" s="214">
        <v>144000</v>
      </c>
    </row>
    <row r="611" spans="1:28" ht="15.75" customHeight="1" x14ac:dyDescent="0.2">
      <c r="A611" s="252">
        <v>33605</v>
      </c>
      <c r="B611" s="210"/>
      <c r="C611" s="254" t="s">
        <v>1046</v>
      </c>
      <c r="E611" s="252">
        <v>2</v>
      </c>
      <c r="F611" s="214">
        <v>10000</v>
      </c>
      <c r="G611" s="214">
        <v>20000</v>
      </c>
      <c r="L611" s="210">
        <v>1</v>
      </c>
      <c r="M611" s="250">
        <v>0</v>
      </c>
      <c r="N611" s="210"/>
      <c r="O611" s="250">
        <v>0</v>
      </c>
      <c r="P611" s="249"/>
      <c r="Q611" s="250">
        <v>0</v>
      </c>
      <c r="R611" s="210">
        <v>0</v>
      </c>
      <c r="S611" s="250">
        <v>0</v>
      </c>
      <c r="T611" s="210"/>
      <c r="U611" s="250">
        <v>1</v>
      </c>
      <c r="V611" s="249">
        <v>1</v>
      </c>
      <c r="W611" s="250">
        <v>0</v>
      </c>
      <c r="X611" s="210">
        <v>1</v>
      </c>
      <c r="Y611" s="250">
        <v>0</v>
      </c>
      <c r="Z611" s="210"/>
      <c r="AA611" s="250">
        <v>0</v>
      </c>
      <c r="AB611" s="214">
        <v>20000</v>
      </c>
    </row>
    <row r="612" spans="1:28" ht="15.75" customHeight="1" x14ac:dyDescent="0.2">
      <c r="A612" s="252">
        <v>33605</v>
      </c>
      <c r="B612" s="210"/>
      <c r="C612" s="254" t="s">
        <v>1047</v>
      </c>
      <c r="E612" s="252">
        <v>9</v>
      </c>
      <c r="F612" s="214">
        <v>5000</v>
      </c>
      <c r="G612" s="214">
        <v>45000</v>
      </c>
      <c r="L612" s="210">
        <v>3</v>
      </c>
      <c r="M612" s="250">
        <v>0</v>
      </c>
      <c r="N612" s="210"/>
      <c r="O612" s="250">
        <v>1</v>
      </c>
      <c r="P612" s="249"/>
      <c r="Q612" s="250">
        <v>1</v>
      </c>
      <c r="R612" s="210">
        <v>1</v>
      </c>
      <c r="S612" s="250">
        <v>0</v>
      </c>
      <c r="T612" s="210"/>
      <c r="U612" s="250">
        <v>3</v>
      </c>
      <c r="V612" s="249">
        <v>3</v>
      </c>
      <c r="W612" s="250">
        <v>0</v>
      </c>
      <c r="X612" s="210">
        <v>3</v>
      </c>
      <c r="Y612" s="250">
        <v>1</v>
      </c>
      <c r="Z612" s="210"/>
      <c r="AA612" s="250">
        <v>2</v>
      </c>
      <c r="AB612" s="214">
        <v>45000</v>
      </c>
    </row>
    <row r="613" spans="1:28" ht="15.75" customHeight="1" x14ac:dyDescent="0.2">
      <c r="A613" s="210"/>
      <c r="B613" s="210"/>
      <c r="C613" s="210"/>
      <c r="E613" s="210"/>
      <c r="F613" s="210"/>
      <c r="G613" s="210"/>
      <c r="L613" s="210"/>
      <c r="M613" s="210"/>
      <c r="N613" s="210"/>
      <c r="O613" s="210"/>
      <c r="P613" s="210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  <c r="AA613" s="210"/>
      <c r="AB613" s="210"/>
    </row>
    <row r="614" spans="1:28" ht="15.75" customHeight="1" x14ac:dyDescent="0.2">
      <c r="A614" s="255" t="s">
        <v>496</v>
      </c>
      <c r="B614" s="210"/>
      <c r="C614" s="215"/>
      <c r="E614" s="215"/>
      <c r="F614" s="215"/>
      <c r="G614" s="215">
        <f>SUM(G604:G613)</f>
        <v>311431</v>
      </c>
      <c r="L614" s="215">
        <v>11</v>
      </c>
      <c r="M614" s="215">
        <v>9</v>
      </c>
      <c r="N614" s="215">
        <v>0</v>
      </c>
      <c r="O614" s="215">
        <v>3</v>
      </c>
      <c r="P614" s="215">
        <v>0</v>
      </c>
      <c r="Q614" s="215">
        <v>13</v>
      </c>
      <c r="R614" s="215">
        <v>13</v>
      </c>
      <c r="S614" s="215">
        <v>0</v>
      </c>
      <c r="T614" s="215">
        <v>0</v>
      </c>
      <c r="U614" s="215">
        <v>4</v>
      </c>
      <c r="V614" s="215">
        <v>16</v>
      </c>
      <c r="W614" s="215">
        <v>12</v>
      </c>
      <c r="X614" s="215">
        <v>16</v>
      </c>
      <c r="Y614" s="215">
        <v>12</v>
      </c>
      <c r="Z614" s="215">
        <v>0</v>
      </c>
      <c r="AA614" s="215">
        <v>14</v>
      </c>
      <c r="AB614" s="215">
        <f>SUM(AB604:AB613)</f>
        <v>311431</v>
      </c>
    </row>
    <row r="615" spans="1:28" ht="15.75" customHeight="1" x14ac:dyDescent="0.2">
      <c r="A615" s="210"/>
      <c r="B615" s="210"/>
      <c r="C615" s="210"/>
      <c r="E615" s="210"/>
      <c r="F615" s="210"/>
      <c r="G615" s="210"/>
      <c r="L615" s="210"/>
      <c r="M615" s="210"/>
      <c r="N615" s="210"/>
      <c r="O615" s="210"/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  <c r="AA615" s="210"/>
      <c r="AB615" s="210"/>
    </row>
    <row r="616" spans="1:28" ht="15.75" customHeight="1" x14ac:dyDescent="0.2">
      <c r="A616" s="255" t="s">
        <v>1048</v>
      </c>
      <c r="B616" s="210"/>
      <c r="C616" s="210"/>
      <c r="E616" s="210"/>
      <c r="F616" s="210"/>
      <c r="G616" s="210"/>
      <c r="L616" s="210"/>
      <c r="M616" s="210"/>
      <c r="N616" s="210"/>
      <c r="O616" s="210"/>
      <c r="P616" s="210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  <c r="AA616" s="210"/>
      <c r="AB616" s="210"/>
    </row>
    <row r="617" spans="1:28" ht="15.75" customHeight="1" x14ac:dyDescent="0.2">
      <c r="A617" s="252">
        <v>33801</v>
      </c>
      <c r="B617" s="210"/>
      <c r="C617" s="254" t="s">
        <v>1049</v>
      </c>
      <c r="E617" s="252">
        <v>12</v>
      </c>
      <c r="F617" s="214">
        <v>55000</v>
      </c>
      <c r="G617" s="214">
        <v>660000</v>
      </c>
      <c r="L617" s="210">
        <v>3</v>
      </c>
      <c r="M617" s="250">
        <v>1</v>
      </c>
      <c r="N617" s="210"/>
      <c r="O617" s="250">
        <v>1</v>
      </c>
      <c r="P617" s="249"/>
      <c r="Q617" s="250">
        <v>3</v>
      </c>
      <c r="R617" s="210">
        <v>3</v>
      </c>
      <c r="S617" s="250">
        <v>1</v>
      </c>
      <c r="T617" s="210"/>
      <c r="U617" s="250">
        <v>1</v>
      </c>
      <c r="V617" s="249">
        <v>3</v>
      </c>
      <c r="W617" s="250">
        <v>1</v>
      </c>
      <c r="X617" s="210">
        <v>3</v>
      </c>
      <c r="Y617" s="250">
        <v>1</v>
      </c>
      <c r="Z617" s="210"/>
      <c r="AA617" s="250">
        <v>3</v>
      </c>
      <c r="AB617" s="214">
        <v>660000</v>
      </c>
    </row>
    <row r="618" spans="1:28" ht="15.75" customHeight="1" x14ac:dyDescent="0.2">
      <c r="A618" s="210"/>
      <c r="B618" s="210"/>
      <c r="C618" s="210"/>
      <c r="E618" s="210"/>
      <c r="F618" s="210"/>
      <c r="G618" s="210"/>
      <c r="L618" s="210"/>
      <c r="M618" s="210"/>
      <c r="N618" s="210"/>
      <c r="O618" s="210"/>
      <c r="P618" s="210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  <c r="AA618" s="210"/>
      <c r="AB618" s="210"/>
    </row>
    <row r="619" spans="1:28" ht="15.75" customHeight="1" x14ac:dyDescent="0.2">
      <c r="A619" s="255" t="s">
        <v>1048</v>
      </c>
      <c r="B619" s="210"/>
      <c r="C619" s="215"/>
      <c r="E619" s="215"/>
      <c r="F619" s="215"/>
      <c r="G619" s="215">
        <f>SUM(G617:G618)</f>
        <v>660000</v>
      </c>
      <c r="L619" s="215">
        <v>3</v>
      </c>
      <c r="M619" s="215">
        <v>1</v>
      </c>
      <c r="N619" s="215">
        <v>0</v>
      </c>
      <c r="O619" s="215">
        <v>1</v>
      </c>
      <c r="P619" s="215">
        <v>0</v>
      </c>
      <c r="Q619" s="215">
        <v>3</v>
      </c>
      <c r="R619" s="215">
        <v>3</v>
      </c>
      <c r="S619" s="215">
        <v>1</v>
      </c>
      <c r="T619" s="215">
        <v>0</v>
      </c>
      <c r="U619" s="215">
        <v>1</v>
      </c>
      <c r="V619" s="215">
        <v>3</v>
      </c>
      <c r="W619" s="215">
        <v>1</v>
      </c>
      <c r="X619" s="215">
        <v>3</v>
      </c>
      <c r="Y619" s="215">
        <v>1</v>
      </c>
      <c r="Z619" s="215">
        <v>0</v>
      </c>
      <c r="AA619" s="215">
        <v>3</v>
      </c>
      <c r="AB619" s="215">
        <f>SUM(AB617:AB618)</f>
        <v>660000</v>
      </c>
    </row>
    <row r="620" spans="1:28" ht="15.75" customHeight="1" x14ac:dyDescent="0.2">
      <c r="A620" s="210"/>
      <c r="B620" s="210"/>
      <c r="C620" s="210"/>
      <c r="E620" s="210"/>
      <c r="F620" s="210"/>
      <c r="G620" s="210"/>
      <c r="L620" s="210"/>
      <c r="M620" s="210"/>
      <c r="N620" s="210"/>
      <c r="O620" s="210"/>
      <c r="P620" s="210"/>
      <c r="Q620" s="210"/>
      <c r="R620" s="210"/>
      <c r="S620" s="210"/>
      <c r="T620" s="210"/>
      <c r="U620" s="210"/>
      <c r="V620" s="210"/>
      <c r="W620" s="210"/>
      <c r="X620" s="210"/>
      <c r="Y620" s="210"/>
      <c r="Z620" s="210"/>
      <c r="AA620" s="210"/>
      <c r="AB620" s="210"/>
    </row>
    <row r="621" spans="1:28" ht="15.75" customHeight="1" x14ac:dyDescent="0.2">
      <c r="A621" s="255" t="s">
        <v>1050</v>
      </c>
      <c r="B621" s="210"/>
      <c r="C621" s="210"/>
      <c r="E621" s="210"/>
      <c r="F621" s="210"/>
      <c r="G621" s="210"/>
      <c r="L621" s="210"/>
      <c r="M621" s="210"/>
      <c r="N621" s="210"/>
      <c r="O621" s="210"/>
      <c r="P621" s="210"/>
      <c r="Q621" s="210"/>
      <c r="R621" s="210"/>
      <c r="S621" s="210"/>
      <c r="T621" s="210"/>
      <c r="U621" s="210"/>
      <c r="V621" s="210"/>
      <c r="W621" s="210"/>
      <c r="X621" s="210"/>
      <c r="Y621" s="210"/>
      <c r="Z621" s="210"/>
      <c r="AA621" s="210"/>
      <c r="AB621" s="210"/>
    </row>
    <row r="622" spans="1:28" ht="15.75" customHeight="1" x14ac:dyDescent="0.2">
      <c r="A622" s="252">
        <v>34101</v>
      </c>
      <c r="B622" s="210"/>
      <c r="C622" s="254" t="s">
        <v>1051</v>
      </c>
      <c r="E622" s="252">
        <v>60</v>
      </c>
      <c r="F622" s="214">
        <v>6000</v>
      </c>
      <c r="G622" s="214">
        <v>360000</v>
      </c>
      <c r="L622" s="210">
        <v>15</v>
      </c>
      <c r="M622" s="250">
        <v>5</v>
      </c>
      <c r="N622" s="210"/>
      <c r="O622" s="250">
        <v>5</v>
      </c>
      <c r="P622" s="249"/>
      <c r="Q622" s="250">
        <v>15</v>
      </c>
      <c r="R622" s="210">
        <v>15</v>
      </c>
      <c r="S622" s="250">
        <v>5</v>
      </c>
      <c r="T622" s="210"/>
      <c r="U622" s="250">
        <v>5</v>
      </c>
      <c r="V622" s="249">
        <v>15</v>
      </c>
      <c r="W622" s="250">
        <v>5</v>
      </c>
      <c r="X622" s="210">
        <v>15</v>
      </c>
      <c r="Y622" s="250">
        <v>5</v>
      </c>
      <c r="Z622" s="210"/>
      <c r="AA622" s="250">
        <v>15</v>
      </c>
      <c r="AB622" s="214">
        <v>360000</v>
      </c>
    </row>
    <row r="623" spans="1:28" ht="15.75" customHeight="1" x14ac:dyDescent="0.2">
      <c r="A623" s="210"/>
      <c r="B623" s="210"/>
      <c r="C623" s="210"/>
      <c r="E623" s="210"/>
      <c r="F623" s="210"/>
      <c r="G623" s="210"/>
      <c r="L623" s="210"/>
      <c r="M623" s="210"/>
      <c r="N623" s="210"/>
      <c r="O623" s="210"/>
      <c r="P623" s="210"/>
      <c r="Q623" s="210"/>
      <c r="R623" s="210"/>
      <c r="S623" s="210"/>
      <c r="T623" s="210"/>
      <c r="U623" s="210"/>
      <c r="V623" s="210"/>
      <c r="W623" s="210"/>
      <c r="X623" s="210"/>
      <c r="Y623" s="210"/>
      <c r="Z623" s="210"/>
      <c r="AA623" s="210"/>
      <c r="AB623" s="210"/>
    </row>
    <row r="624" spans="1:28" ht="15.75" customHeight="1" x14ac:dyDescent="0.2">
      <c r="A624" s="255" t="s">
        <v>1050</v>
      </c>
      <c r="B624" s="210"/>
      <c r="C624" s="215"/>
      <c r="E624" s="215"/>
      <c r="F624" s="215"/>
      <c r="G624" s="215">
        <f>SUM(G622:G623)</f>
        <v>360000</v>
      </c>
      <c r="L624" s="215">
        <v>15</v>
      </c>
      <c r="M624" s="215">
        <v>5</v>
      </c>
      <c r="N624" s="215">
        <v>0</v>
      </c>
      <c r="O624" s="215">
        <v>5</v>
      </c>
      <c r="P624" s="215">
        <v>0</v>
      </c>
      <c r="Q624" s="215">
        <v>15</v>
      </c>
      <c r="R624" s="215">
        <v>15</v>
      </c>
      <c r="S624" s="215">
        <v>5</v>
      </c>
      <c r="T624" s="215">
        <v>0</v>
      </c>
      <c r="U624" s="215">
        <v>5</v>
      </c>
      <c r="V624" s="215">
        <v>15</v>
      </c>
      <c r="W624" s="215">
        <v>5</v>
      </c>
      <c r="X624" s="215">
        <v>15</v>
      </c>
      <c r="Y624" s="215">
        <v>5</v>
      </c>
      <c r="Z624" s="215">
        <v>0</v>
      </c>
      <c r="AA624" s="215">
        <v>15</v>
      </c>
      <c r="AB624" s="215">
        <f>SUM(AB622:AB623)</f>
        <v>360000</v>
      </c>
    </row>
    <row r="625" spans="1:28" ht="15.75" customHeight="1" x14ac:dyDescent="0.2">
      <c r="A625" s="210"/>
      <c r="B625" s="210"/>
      <c r="C625" s="210"/>
      <c r="E625" s="210"/>
      <c r="F625" s="210"/>
      <c r="G625" s="210"/>
      <c r="L625" s="210"/>
      <c r="M625" s="210"/>
      <c r="N625" s="210"/>
      <c r="O625" s="210"/>
      <c r="P625" s="210"/>
      <c r="Q625" s="210"/>
      <c r="R625" s="210"/>
      <c r="S625" s="210"/>
      <c r="T625" s="210"/>
      <c r="U625" s="210"/>
      <c r="V625" s="210"/>
      <c r="W625" s="210"/>
      <c r="X625" s="210"/>
      <c r="Y625" s="210"/>
      <c r="Z625" s="210"/>
      <c r="AA625" s="210"/>
      <c r="AB625" s="210"/>
    </row>
    <row r="626" spans="1:28" ht="15.75" customHeight="1" x14ac:dyDescent="0.2">
      <c r="A626" s="255" t="s">
        <v>1052</v>
      </c>
      <c r="B626" s="210"/>
      <c r="C626" s="210"/>
      <c r="E626" s="210"/>
      <c r="F626" s="210"/>
      <c r="G626" s="210"/>
      <c r="L626" s="210"/>
      <c r="M626" s="210"/>
      <c r="N626" s="210"/>
      <c r="O626" s="210"/>
      <c r="P626" s="210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  <c r="AA626" s="210"/>
      <c r="AB626" s="210"/>
    </row>
    <row r="627" spans="1:28" ht="15.75" customHeight="1" x14ac:dyDescent="0.2">
      <c r="A627" s="252">
        <v>34501</v>
      </c>
      <c r="B627" s="210"/>
      <c r="C627" s="254" t="s">
        <v>1053</v>
      </c>
      <c r="E627" s="252">
        <v>6</v>
      </c>
      <c r="F627" s="214">
        <v>11700</v>
      </c>
      <c r="G627" s="214">
        <v>70200</v>
      </c>
      <c r="L627" s="210">
        <v>0</v>
      </c>
      <c r="M627" s="250">
        <v>0</v>
      </c>
      <c r="N627" s="210"/>
      <c r="O627" s="250">
        <v>3</v>
      </c>
      <c r="P627" s="210"/>
      <c r="Q627" s="250">
        <v>3</v>
      </c>
      <c r="R627" s="210">
        <v>3</v>
      </c>
      <c r="S627" s="250">
        <v>0</v>
      </c>
      <c r="T627" s="210"/>
      <c r="U627" s="250">
        <v>0</v>
      </c>
      <c r="V627" s="210">
        <v>0</v>
      </c>
      <c r="W627" s="250">
        <v>0</v>
      </c>
      <c r="X627" s="210">
        <v>0</v>
      </c>
      <c r="Y627" s="250">
        <v>0</v>
      </c>
      <c r="Z627" s="210"/>
      <c r="AA627" s="250">
        <v>0</v>
      </c>
      <c r="AB627" s="214">
        <v>70200</v>
      </c>
    </row>
    <row r="628" spans="1:28" ht="15.75" customHeight="1" x14ac:dyDescent="0.2">
      <c r="A628" s="210"/>
      <c r="B628" s="210"/>
      <c r="C628" s="210"/>
      <c r="E628" s="210"/>
      <c r="F628" s="210"/>
      <c r="G628" s="210"/>
      <c r="L628" s="210"/>
      <c r="M628" s="210"/>
      <c r="N628" s="210"/>
      <c r="O628" s="210"/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  <c r="AA628" s="210"/>
      <c r="AB628" s="210"/>
    </row>
    <row r="629" spans="1:28" ht="15.75" customHeight="1" x14ac:dyDescent="0.2">
      <c r="A629" s="255" t="s">
        <v>1052</v>
      </c>
      <c r="B629" s="210"/>
      <c r="C629" s="215"/>
      <c r="E629" s="215"/>
      <c r="F629" s="215"/>
      <c r="G629" s="215">
        <f>SUM(G627:G628)</f>
        <v>70200</v>
      </c>
      <c r="L629" s="215">
        <v>0</v>
      </c>
      <c r="M629" s="215">
        <v>0</v>
      </c>
      <c r="N629" s="215">
        <v>0</v>
      </c>
      <c r="O629" s="215">
        <v>3</v>
      </c>
      <c r="P629" s="215">
        <v>0</v>
      </c>
      <c r="Q629" s="215">
        <v>3</v>
      </c>
      <c r="R629" s="215">
        <v>3</v>
      </c>
      <c r="S629" s="215">
        <v>0</v>
      </c>
      <c r="T629" s="215">
        <v>0</v>
      </c>
      <c r="U629" s="215">
        <v>0</v>
      </c>
      <c r="V629" s="215">
        <v>0</v>
      </c>
      <c r="W629" s="215">
        <v>0</v>
      </c>
      <c r="X629" s="215">
        <v>0</v>
      </c>
      <c r="Y629" s="215">
        <v>0</v>
      </c>
      <c r="Z629" s="215">
        <v>0</v>
      </c>
      <c r="AA629" s="215">
        <v>0</v>
      </c>
      <c r="AB629" s="215">
        <f>SUM(AB627:AB628)</f>
        <v>70200</v>
      </c>
    </row>
    <row r="630" spans="1:28" ht="15.75" customHeight="1" x14ac:dyDescent="0.2">
      <c r="A630" s="210"/>
      <c r="B630" s="210"/>
      <c r="C630" s="210"/>
      <c r="E630" s="210"/>
      <c r="F630" s="210"/>
      <c r="G630" s="210"/>
      <c r="L630" s="210"/>
      <c r="M630" s="210"/>
      <c r="N630" s="210"/>
      <c r="O630" s="210"/>
      <c r="P630" s="210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  <c r="AA630" s="210"/>
      <c r="AB630" s="210"/>
    </row>
    <row r="631" spans="1:28" ht="15.75" customHeight="1" x14ac:dyDescent="0.2">
      <c r="A631" s="255" t="s">
        <v>498</v>
      </c>
      <c r="B631" s="210"/>
      <c r="C631" s="210"/>
      <c r="E631" s="210"/>
      <c r="F631" s="210"/>
      <c r="G631" s="210"/>
      <c r="L631" s="210"/>
      <c r="M631" s="210"/>
      <c r="N631" s="210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  <c r="AA631" s="210"/>
      <c r="AB631" s="210"/>
    </row>
    <row r="632" spans="1:28" ht="15.75" customHeight="1" x14ac:dyDescent="0.2">
      <c r="A632" s="252">
        <v>34701</v>
      </c>
      <c r="B632" s="210"/>
      <c r="C632" s="254" t="s">
        <v>499</v>
      </c>
      <c r="E632" s="252">
        <v>100</v>
      </c>
      <c r="F632" s="214">
        <v>122</v>
      </c>
      <c r="G632" s="214">
        <v>12200</v>
      </c>
      <c r="L632" s="210">
        <v>100</v>
      </c>
      <c r="M632" s="250">
        <v>0</v>
      </c>
      <c r="N632" s="210"/>
      <c r="O632" s="250">
        <v>0</v>
      </c>
      <c r="P632" s="249"/>
      <c r="Q632" s="250">
        <v>0</v>
      </c>
      <c r="R632" s="210">
        <v>0</v>
      </c>
      <c r="S632" s="250">
        <v>0</v>
      </c>
      <c r="T632" s="210"/>
      <c r="U632" s="250">
        <v>0</v>
      </c>
      <c r="V632" s="249">
        <v>0</v>
      </c>
      <c r="W632" s="250">
        <v>0</v>
      </c>
      <c r="X632" s="210">
        <v>0</v>
      </c>
      <c r="Y632" s="250">
        <v>0</v>
      </c>
      <c r="Z632" s="210"/>
      <c r="AA632" s="250">
        <v>0</v>
      </c>
      <c r="AB632" s="214">
        <v>12200</v>
      </c>
    </row>
    <row r="633" spans="1:28" ht="15.75" customHeight="1" x14ac:dyDescent="0.2">
      <c r="A633" s="210"/>
      <c r="B633" s="210"/>
      <c r="C633" s="210"/>
      <c r="E633" s="210"/>
      <c r="F633" s="210"/>
      <c r="G633" s="210"/>
      <c r="L633" s="210"/>
      <c r="M633" s="210"/>
      <c r="N633" s="210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  <c r="AA633" s="210"/>
      <c r="AB633" s="210"/>
    </row>
    <row r="634" spans="1:28" ht="15.75" customHeight="1" x14ac:dyDescent="0.2">
      <c r="A634" s="255" t="s">
        <v>498</v>
      </c>
      <c r="B634" s="210"/>
      <c r="C634" s="215"/>
      <c r="E634" s="215"/>
      <c r="F634" s="215"/>
      <c r="G634" s="215">
        <f>SUM(G632:G633)</f>
        <v>12200</v>
      </c>
      <c r="L634" s="215">
        <v>100</v>
      </c>
      <c r="M634" s="215">
        <v>0</v>
      </c>
      <c r="N634" s="215">
        <v>0</v>
      </c>
      <c r="O634" s="215">
        <v>0</v>
      </c>
      <c r="P634" s="215">
        <v>0</v>
      </c>
      <c r="Q634" s="215">
        <v>0</v>
      </c>
      <c r="R634" s="215">
        <v>0</v>
      </c>
      <c r="S634" s="215">
        <v>0</v>
      </c>
      <c r="T634" s="215">
        <v>0</v>
      </c>
      <c r="U634" s="215">
        <v>0</v>
      </c>
      <c r="V634" s="215">
        <v>0</v>
      </c>
      <c r="W634" s="215">
        <v>0</v>
      </c>
      <c r="X634" s="215">
        <v>0</v>
      </c>
      <c r="Y634" s="215">
        <v>0</v>
      </c>
      <c r="Z634" s="215">
        <v>0</v>
      </c>
      <c r="AA634" s="215">
        <v>0</v>
      </c>
      <c r="AB634" s="215">
        <f>SUM(AB632:AB633)</f>
        <v>12200</v>
      </c>
    </row>
    <row r="635" spans="1:28" ht="15.75" customHeight="1" x14ac:dyDescent="0.2">
      <c r="A635" s="210"/>
      <c r="B635" s="210"/>
      <c r="C635" s="210"/>
      <c r="E635" s="210"/>
      <c r="F635" s="210"/>
      <c r="G635" s="210"/>
      <c r="L635" s="210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  <c r="AA635" s="210"/>
      <c r="AB635" s="210"/>
    </row>
    <row r="636" spans="1:28" ht="15.75" customHeight="1" x14ac:dyDescent="0.2">
      <c r="A636" s="255" t="s">
        <v>1054</v>
      </c>
      <c r="B636" s="210"/>
      <c r="C636" s="210"/>
      <c r="E636" s="210"/>
      <c r="F636" s="210"/>
      <c r="G636" s="210"/>
      <c r="L636" s="210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</row>
    <row r="637" spans="1:28" ht="15.75" customHeight="1" x14ac:dyDescent="0.2">
      <c r="A637" s="252">
        <v>35101</v>
      </c>
      <c r="B637" s="210"/>
      <c r="C637" s="254" t="s">
        <v>1055</v>
      </c>
      <c r="E637" s="252">
        <v>1</v>
      </c>
      <c r="F637" s="214">
        <v>1000000</v>
      </c>
      <c r="G637" s="214">
        <v>1000000</v>
      </c>
      <c r="L637" s="210">
        <v>1</v>
      </c>
      <c r="M637" s="250">
        <v>0</v>
      </c>
      <c r="N637" s="210"/>
      <c r="O637" s="250">
        <v>0</v>
      </c>
      <c r="P637" s="249"/>
      <c r="Q637" s="250">
        <v>0</v>
      </c>
      <c r="R637" s="210">
        <v>0</v>
      </c>
      <c r="S637" s="250">
        <v>0</v>
      </c>
      <c r="T637" s="210"/>
      <c r="U637" s="250">
        <v>0</v>
      </c>
      <c r="V637" s="249">
        <v>0</v>
      </c>
      <c r="W637" s="250">
        <v>0</v>
      </c>
      <c r="X637" s="210">
        <v>0</v>
      </c>
      <c r="Y637" s="250">
        <v>0</v>
      </c>
      <c r="Z637" s="210"/>
      <c r="AA637" s="250">
        <v>0</v>
      </c>
      <c r="AB637" s="214">
        <v>1000000</v>
      </c>
    </row>
    <row r="638" spans="1:28" ht="15.75" customHeight="1" x14ac:dyDescent="0.2">
      <c r="A638" s="252">
        <v>35101</v>
      </c>
      <c r="B638" s="210"/>
      <c r="C638" s="254" t="s">
        <v>1056</v>
      </c>
      <c r="E638" s="252">
        <v>1</v>
      </c>
      <c r="F638" s="214">
        <v>450000</v>
      </c>
      <c r="G638" s="214">
        <v>450000</v>
      </c>
      <c r="L638" s="210">
        <v>1</v>
      </c>
      <c r="M638" s="250">
        <v>0</v>
      </c>
      <c r="N638" s="210"/>
      <c r="O638" s="250">
        <v>0</v>
      </c>
      <c r="P638" s="249"/>
      <c r="Q638" s="250">
        <v>0</v>
      </c>
      <c r="R638" s="210">
        <v>0</v>
      </c>
      <c r="S638" s="250">
        <v>0</v>
      </c>
      <c r="T638" s="210"/>
      <c r="U638" s="250">
        <v>0</v>
      </c>
      <c r="V638" s="249">
        <v>0</v>
      </c>
      <c r="W638" s="250">
        <v>0</v>
      </c>
      <c r="X638" s="210">
        <v>0</v>
      </c>
      <c r="Y638" s="250">
        <v>0</v>
      </c>
      <c r="Z638" s="210"/>
      <c r="AA638" s="250">
        <v>0</v>
      </c>
      <c r="AB638" s="214">
        <v>450000</v>
      </c>
    </row>
    <row r="639" spans="1:28" ht="15.75" customHeight="1" x14ac:dyDescent="0.2">
      <c r="A639" s="252">
        <v>35101</v>
      </c>
      <c r="B639" s="210"/>
      <c r="C639" s="254" t="s">
        <v>1057</v>
      </c>
      <c r="E639" s="252">
        <v>1</v>
      </c>
      <c r="F639" s="214">
        <v>180000</v>
      </c>
      <c r="G639" s="214">
        <v>180000</v>
      </c>
      <c r="L639" s="210">
        <v>1</v>
      </c>
      <c r="M639" s="250">
        <v>0</v>
      </c>
      <c r="N639" s="210"/>
      <c r="O639" s="250">
        <v>0</v>
      </c>
      <c r="P639" s="249"/>
      <c r="Q639" s="250">
        <v>0</v>
      </c>
      <c r="R639" s="210">
        <v>0</v>
      </c>
      <c r="S639" s="250">
        <v>0</v>
      </c>
      <c r="T639" s="210"/>
      <c r="U639" s="250">
        <v>0</v>
      </c>
      <c r="V639" s="249">
        <v>0</v>
      </c>
      <c r="W639" s="250">
        <v>0</v>
      </c>
      <c r="X639" s="210">
        <v>0</v>
      </c>
      <c r="Y639" s="250">
        <v>0</v>
      </c>
      <c r="Z639" s="210"/>
      <c r="AA639" s="250">
        <v>0</v>
      </c>
      <c r="AB639" s="214">
        <v>180000</v>
      </c>
    </row>
    <row r="640" spans="1:28" ht="15.75" customHeight="1" x14ac:dyDescent="0.2">
      <c r="A640" s="252">
        <v>35101</v>
      </c>
      <c r="B640" s="210"/>
      <c r="C640" s="254" t="s">
        <v>1058</v>
      </c>
      <c r="E640" s="252">
        <v>1</v>
      </c>
      <c r="F640" s="214">
        <v>50000</v>
      </c>
      <c r="G640" s="214">
        <v>50000</v>
      </c>
      <c r="L640" s="210">
        <v>0</v>
      </c>
      <c r="M640" s="250">
        <v>0</v>
      </c>
      <c r="N640" s="210"/>
      <c r="O640" s="250">
        <v>0</v>
      </c>
      <c r="P640" s="249"/>
      <c r="Q640" s="250">
        <v>1</v>
      </c>
      <c r="R640" s="210">
        <v>1</v>
      </c>
      <c r="S640" s="250">
        <v>0</v>
      </c>
      <c r="T640" s="210"/>
      <c r="U640" s="250">
        <v>0</v>
      </c>
      <c r="V640" s="249">
        <v>0</v>
      </c>
      <c r="W640" s="250">
        <v>0</v>
      </c>
      <c r="X640" s="210">
        <v>0</v>
      </c>
      <c r="Y640" s="250">
        <v>0</v>
      </c>
      <c r="Z640" s="210"/>
      <c r="AA640" s="250">
        <v>0</v>
      </c>
      <c r="AB640" s="214">
        <v>50000</v>
      </c>
    </row>
    <row r="641" spans="1:28" ht="15.75" customHeight="1" x14ac:dyDescent="0.2">
      <c r="A641" s="252">
        <v>35101</v>
      </c>
      <c r="B641" s="210"/>
      <c r="C641" s="254" t="s">
        <v>1059</v>
      </c>
      <c r="E641" s="252">
        <v>1</v>
      </c>
      <c r="F641" s="214">
        <v>60000</v>
      </c>
      <c r="G641" s="214">
        <v>60000</v>
      </c>
      <c r="L641" s="210">
        <v>0</v>
      </c>
      <c r="M641" s="250">
        <v>0</v>
      </c>
      <c r="N641" s="210"/>
      <c r="O641" s="250">
        <v>1</v>
      </c>
      <c r="P641" s="249"/>
      <c r="Q641" s="250">
        <v>1</v>
      </c>
      <c r="R641" s="210">
        <v>1</v>
      </c>
      <c r="S641" s="250">
        <v>0</v>
      </c>
      <c r="T641" s="210"/>
      <c r="U641" s="250">
        <v>0</v>
      </c>
      <c r="V641" s="249">
        <v>0</v>
      </c>
      <c r="W641" s="250">
        <v>0</v>
      </c>
      <c r="X641" s="210">
        <v>0</v>
      </c>
      <c r="Y641" s="250">
        <v>0</v>
      </c>
      <c r="Z641" s="210"/>
      <c r="AA641" s="250">
        <v>0</v>
      </c>
      <c r="AB641" s="214">
        <v>60000</v>
      </c>
    </row>
    <row r="642" spans="1:28" ht="15.75" customHeight="1" x14ac:dyDescent="0.2">
      <c r="A642" s="210"/>
      <c r="B642" s="210"/>
      <c r="C642" s="210"/>
      <c r="E642" s="210"/>
      <c r="F642" s="210"/>
      <c r="G642" s="210"/>
      <c r="L642" s="210"/>
      <c r="M642" s="210"/>
      <c r="N642" s="210"/>
      <c r="O642" s="210"/>
      <c r="P642" s="210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  <c r="AA642" s="210"/>
      <c r="AB642" s="210"/>
    </row>
    <row r="643" spans="1:28" ht="15.75" customHeight="1" x14ac:dyDescent="0.2">
      <c r="A643" s="255" t="s">
        <v>1060</v>
      </c>
      <c r="B643" s="210"/>
      <c r="C643" s="215"/>
      <c r="E643" s="215"/>
      <c r="F643" s="215"/>
      <c r="G643" s="215">
        <f>SUM(G637:G642)</f>
        <v>1740000</v>
      </c>
      <c r="L643" s="215">
        <v>3</v>
      </c>
      <c r="M643" s="215">
        <v>0</v>
      </c>
      <c r="N643" s="215">
        <v>0</v>
      </c>
      <c r="O643" s="215">
        <v>1</v>
      </c>
      <c r="P643" s="215">
        <v>0</v>
      </c>
      <c r="Q643" s="215">
        <v>2</v>
      </c>
      <c r="R643" s="215">
        <v>2</v>
      </c>
      <c r="S643" s="215">
        <v>0</v>
      </c>
      <c r="T643" s="215">
        <v>0</v>
      </c>
      <c r="U643" s="215">
        <v>0</v>
      </c>
      <c r="V643" s="215">
        <v>0</v>
      </c>
      <c r="W643" s="215">
        <v>0</v>
      </c>
      <c r="X643" s="215">
        <v>0</v>
      </c>
      <c r="Y643" s="215">
        <v>0</v>
      </c>
      <c r="Z643" s="215">
        <v>0</v>
      </c>
      <c r="AA643" s="215">
        <v>0</v>
      </c>
      <c r="AB643" s="215">
        <f>SUM(AB637:AB642)</f>
        <v>1740000</v>
      </c>
    </row>
    <row r="644" spans="1:28" ht="15.75" customHeight="1" x14ac:dyDescent="0.2">
      <c r="A644" s="210"/>
      <c r="B644" s="210"/>
      <c r="C644" s="210"/>
      <c r="E644" s="210"/>
      <c r="F644" s="210"/>
      <c r="G644" s="210"/>
      <c r="L644" s="210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  <c r="AA644" s="210"/>
      <c r="AB644" s="210"/>
    </row>
    <row r="645" spans="1:28" ht="15.75" customHeight="1" x14ac:dyDescent="0.2">
      <c r="A645" s="255" t="s">
        <v>1061</v>
      </c>
      <c r="B645" s="210"/>
      <c r="C645" s="210"/>
      <c r="E645" s="210"/>
      <c r="F645" s="210"/>
      <c r="G645" s="210"/>
      <c r="L645" s="210"/>
      <c r="M645" s="210"/>
      <c r="N645" s="210"/>
      <c r="O645" s="210"/>
      <c r="P645" s="210"/>
      <c r="Q645" s="210"/>
      <c r="R645" s="210"/>
      <c r="S645" s="210"/>
      <c r="T645" s="210"/>
      <c r="U645" s="210"/>
      <c r="V645" s="210"/>
      <c r="W645" s="210"/>
      <c r="X645" s="210"/>
      <c r="Y645" s="210"/>
      <c r="Z645" s="210"/>
      <c r="AA645" s="210"/>
      <c r="AB645" s="210"/>
    </row>
    <row r="646" spans="1:28" ht="15.75" customHeight="1" x14ac:dyDescent="0.2">
      <c r="A646" s="252">
        <v>35201</v>
      </c>
      <c r="B646" s="210"/>
      <c r="C646" s="254" t="s">
        <v>1062</v>
      </c>
      <c r="E646" s="252">
        <v>1</v>
      </c>
      <c r="F646" s="214">
        <v>26950</v>
      </c>
      <c r="G646" s="214">
        <v>26950</v>
      </c>
      <c r="L646" s="210">
        <v>1</v>
      </c>
      <c r="M646" s="250">
        <v>0</v>
      </c>
      <c r="N646" s="210"/>
      <c r="O646" s="250">
        <v>0</v>
      </c>
      <c r="P646" s="249"/>
      <c r="Q646" s="250">
        <v>0</v>
      </c>
      <c r="R646" s="210">
        <v>0</v>
      </c>
      <c r="S646" s="250">
        <v>0</v>
      </c>
      <c r="T646" s="210"/>
      <c r="U646" s="250">
        <v>0</v>
      </c>
      <c r="V646" s="249">
        <v>0</v>
      </c>
      <c r="W646" s="250">
        <v>0</v>
      </c>
      <c r="X646" s="210">
        <v>0</v>
      </c>
      <c r="Y646" s="250">
        <v>0</v>
      </c>
      <c r="Z646" s="210"/>
      <c r="AA646" s="250">
        <v>0</v>
      </c>
      <c r="AB646" s="214">
        <v>26950</v>
      </c>
    </row>
    <row r="647" spans="1:28" ht="15.75" customHeight="1" x14ac:dyDescent="0.2">
      <c r="A647" s="252">
        <v>35201</v>
      </c>
      <c r="B647" s="210"/>
      <c r="C647" s="254" t="s">
        <v>1063</v>
      </c>
      <c r="E647" s="252">
        <v>2</v>
      </c>
      <c r="F647" s="214">
        <v>12650</v>
      </c>
      <c r="G647" s="214">
        <v>25300</v>
      </c>
      <c r="L647" s="210">
        <v>1</v>
      </c>
      <c r="M647" s="250">
        <v>0</v>
      </c>
      <c r="N647" s="210"/>
      <c r="O647" s="250">
        <v>0</v>
      </c>
      <c r="P647" s="249"/>
      <c r="Q647" s="250">
        <v>0</v>
      </c>
      <c r="R647" s="210">
        <v>0</v>
      </c>
      <c r="S647" s="250">
        <v>0</v>
      </c>
      <c r="T647" s="210"/>
      <c r="U647" s="250">
        <v>1</v>
      </c>
      <c r="V647" s="249">
        <v>1</v>
      </c>
      <c r="W647" s="250">
        <v>0</v>
      </c>
      <c r="X647" s="210">
        <v>1</v>
      </c>
      <c r="Y647" s="250">
        <v>0</v>
      </c>
      <c r="Z647" s="210"/>
      <c r="AA647" s="250">
        <v>0</v>
      </c>
      <c r="AB647" s="214">
        <v>25300</v>
      </c>
    </row>
    <row r="648" spans="1:28" ht="15.75" customHeight="1" x14ac:dyDescent="0.2">
      <c r="A648" s="252">
        <v>35201</v>
      </c>
      <c r="B648" s="210"/>
      <c r="C648" s="254" t="s">
        <v>1064</v>
      </c>
      <c r="E648" s="252">
        <v>2</v>
      </c>
      <c r="F648" s="214">
        <v>633</v>
      </c>
      <c r="G648" s="214">
        <v>1266</v>
      </c>
      <c r="L648" s="210">
        <v>1</v>
      </c>
      <c r="M648" s="250">
        <v>0</v>
      </c>
      <c r="N648" s="210"/>
      <c r="O648" s="250">
        <v>0</v>
      </c>
      <c r="P648" s="249"/>
      <c r="Q648" s="250">
        <v>0</v>
      </c>
      <c r="R648" s="210">
        <v>0</v>
      </c>
      <c r="S648" s="250">
        <v>0</v>
      </c>
      <c r="T648" s="210"/>
      <c r="U648" s="250">
        <v>0</v>
      </c>
      <c r="V648" s="249">
        <v>1</v>
      </c>
      <c r="W648" s="250">
        <v>1</v>
      </c>
      <c r="X648" s="210">
        <v>1</v>
      </c>
      <c r="Y648" s="250">
        <v>0</v>
      </c>
      <c r="Z648" s="210"/>
      <c r="AA648" s="250">
        <v>0</v>
      </c>
      <c r="AB648" s="214">
        <v>1266</v>
      </c>
    </row>
    <row r="649" spans="1:28" ht="15.75" customHeight="1" x14ac:dyDescent="0.2">
      <c r="A649" s="252">
        <v>35201</v>
      </c>
      <c r="B649" s="210"/>
      <c r="C649" s="254" t="s">
        <v>1065</v>
      </c>
      <c r="E649" s="252">
        <v>4</v>
      </c>
      <c r="F649" s="214">
        <v>2530</v>
      </c>
      <c r="G649" s="214">
        <v>10120</v>
      </c>
      <c r="L649" s="210">
        <v>2</v>
      </c>
      <c r="M649" s="250">
        <v>0</v>
      </c>
      <c r="N649" s="210"/>
      <c r="O649" s="250">
        <v>0</v>
      </c>
      <c r="P649" s="249"/>
      <c r="Q649" s="250">
        <v>0</v>
      </c>
      <c r="R649" s="210">
        <v>0</v>
      </c>
      <c r="S649" s="250">
        <v>0</v>
      </c>
      <c r="T649" s="210"/>
      <c r="U649" s="250">
        <v>2</v>
      </c>
      <c r="V649" s="249">
        <v>2</v>
      </c>
      <c r="W649" s="250">
        <v>0</v>
      </c>
      <c r="X649" s="210">
        <v>2</v>
      </c>
      <c r="Y649" s="250">
        <v>0</v>
      </c>
      <c r="Z649" s="210"/>
      <c r="AA649" s="250">
        <v>0</v>
      </c>
      <c r="AB649" s="214">
        <v>10120</v>
      </c>
    </row>
    <row r="650" spans="1:28" ht="15.75" customHeight="1" x14ac:dyDescent="0.2">
      <c r="A650" s="252">
        <v>35201</v>
      </c>
      <c r="B650" s="210"/>
      <c r="C650" s="254" t="s">
        <v>1066</v>
      </c>
      <c r="E650" s="252">
        <v>1</v>
      </c>
      <c r="F650" s="214">
        <v>253000</v>
      </c>
      <c r="G650" s="214">
        <v>253000</v>
      </c>
      <c r="L650" s="210">
        <v>1</v>
      </c>
      <c r="M650" s="250">
        <v>0</v>
      </c>
      <c r="N650" s="210"/>
      <c r="O650" s="250">
        <v>0</v>
      </c>
      <c r="P650" s="249"/>
      <c r="Q650" s="250">
        <v>0</v>
      </c>
      <c r="R650" s="210">
        <v>0</v>
      </c>
      <c r="S650" s="250">
        <v>0</v>
      </c>
      <c r="T650" s="210"/>
      <c r="U650" s="250">
        <v>0</v>
      </c>
      <c r="V650" s="249">
        <v>0</v>
      </c>
      <c r="W650" s="250">
        <v>0</v>
      </c>
      <c r="X650" s="210">
        <v>0</v>
      </c>
      <c r="Y650" s="250">
        <v>0</v>
      </c>
      <c r="Z650" s="210"/>
      <c r="AA650" s="250">
        <v>0</v>
      </c>
      <c r="AB650" s="214">
        <v>253000</v>
      </c>
    </row>
    <row r="651" spans="1:28" ht="15.75" customHeight="1" x14ac:dyDescent="0.2">
      <c r="A651" s="210"/>
      <c r="B651" s="210"/>
      <c r="C651" s="210"/>
      <c r="E651" s="210"/>
      <c r="F651" s="210"/>
      <c r="G651" s="210"/>
      <c r="L651" s="210"/>
      <c r="M651" s="210"/>
      <c r="N651" s="210"/>
      <c r="O651" s="210"/>
      <c r="P651" s="210"/>
      <c r="Q651" s="210"/>
      <c r="R651" s="210"/>
      <c r="S651" s="210"/>
      <c r="T651" s="210"/>
      <c r="U651" s="210"/>
      <c r="V651" s="210"/>
      <c r="W651" s="210"/>
      <c r="X651" s="210"/>
      <c r="Y651" s="210"/>
      <c r="Z651" s="210"/>
      <c r="AA651" s="210"/>
      <c r="AB651" s="210"/>
    </row>
    <row r="652" spans="1:28" ht="15.75" customHeight="1" x14ac:dyDescent="0.2">
      <c r="A652" s="255" t="s">
        <v>1061</v>
      </c>
      <c r="B652" s="210"/>
      <c r="C652" s="215"/>
      <c r="E652" s="215"/>
      <c r="F652" s="215"/>
      <c r="G652" s="215">
        <f>SUM(G646:G651)</f>
        <v>316636</v>
      </c>
      <c r="L652" s="215">
        <v>6</v>
      </c>
      <c r="M652" s="215">
        <v>0</v>
      </c>
      <c r="N652" s="215">
        <v>0</v>
      </c>
      <c r="O652" s="215">
        <v>0</v>
      </c>
      <c r="P652" s="215">
        <v>0</v>
      </c>
      <c r="Q652" s="215">
        <v>0</v>
      </c>
      <c r="R652" s="215">
        <v>0</v>
      </c>
      <c r="S652" s="215">
        <v>0</v>
      </c>
      <c r="T652" s="215">
        <v>0</v>
      </c>
      <c r="U652" s="215">
        <v>3</v>
      </c>
      <c r="V652" s="215">
        <v>4</v>
      </c>
      <c r="W652" s="215">
        <v>1</v>
      </c>
      <c r="X652" s="215">
        <v>4</v>
      </c>
      <c r="Y652" s="215">
        <v>0</v>
      </c>
      <c r="Z652" s="215">
        <v>0</v>
      </c>
      <c r="AA652" s="215">
        <v>0</v>
      </c>
      <c r="AB652" s="215">
        <f>SUM(AB646:AB651)</f>
        <v>316636</v>
      </c>
    </row>
    <row r="653" spans="1:28" ht="15.75" customHeight="1" x14ac:dyDescent="0.2">
      <c r="A653" s="210"/>
      <c r="B653" s="210"/>
      <c r="C653" s="210"/>
      <c r="E653" s="210"/>
      <c r="F653" s="210"/>
      <c r="G653" s="210"/>
      <c r="L653" s="210"/>
      <c r="M653" s="210"/>
      <c r="N653" s="210"/>
      <c r="O653" s="210"/>
      <c r="P653" s="210"/>
      <c r="Q653" s="210"/>
      <c r="R653" s="210"/>
      <c r="S653" s="210"/>
      <c r="T653" s="210"/>
      <c r="U653" s="210"/>
      <c r="V653" s="210"/>
      <c r="W653" s="210"/>
      <c r="X653" s="210"/>
      <c r="Y653" s="210"/>
      <c r="Z653" s="210"/>
      <c r="AA653" s="210"/>
      <c r="AB653" s="210"/>
    </row>
    <row r="654" spans="1:28" ht="15.75" customHeight="1" x14ac:dyDescent="0.2">
      <c r="A654" s="255" t="s">
        <v>1067</v>
      </c>
      <c r="B654" s="210"/>
      <c r="C654" s="210"/>
      <c r="E654" s="210"/>
      <c r="F654" s="210"/>
      <c r="G654" s="210"/>
      <c r="L654" s="210"/>
      <c r="M654" s="210"/>
      <c r="N654" s="210"/>
      <c r="O654" s="210"/>
      <c r="P654" s="210"/>
      <c r="Q654" s="210"/>
      <c r="R654" s="210"/>
      <c r="S654" s="210"/>
      <c r="T654" s="210"/>
      <c r="U654" s="210"/>
      <c r="V654" s="210"/>
      <c r="W654" s="210"/>
      <c r="X654" s="210"/>
      <c r="Y654" s="210"/>
      <c r="Z654" s="210"/>
      <c r="AA654" s="210"/>
      <c r="AB654" s="210"/>
    </row>
    <row r="655" spans="1:28" ht="15.75" customHeight="1" x14ac:dyDescent="0.2">
      <c r="A655" s="252">
        <v>35301</v>
      </c>
      <c r="B655" s="210"/>
      <c r="C655" s="254" t="s">
        <v>1068</v>
      </c>
      <c r="E655" s="252">
        <v>1</v>
      </c>
      <c r="F655" s="214">
        <v>95000</v>
      </c>
      <c r="G655" s="214">
        <v>95000</v>
      </c>
      <c r="L655" s="210">
        <v>1</v>
      </c>
      <c r="M655" s="250">
        <v>0</v>
      </c>
      <c r="N655" s="210"/>
      <c r="O655" s="250">
        <v>0</v>
      </c>
      <c r="P655" s="249"/>
      <c r="Q655" s="250">
        <v>0</v>
      </c>
      <c r="R655" s="210">
        <v>0</v>
      </c>
      <c r="S655" s="250">
        <v>0</v>
      </c>
      <c r="T655" s="210"/>
      <c r="U655" s="250">
        <v>0</v>
      </c>
      <c r="V655" s="249">
        <v>0</v>
      </c>
      <c r="W655" s="250">
        <v>0</v>
      </c>
      <c r="X655" s="210">
        <v>0</v>
      </c>
      <c r="Y655" s="250">
        <v>0</v>
      </c>
      <c r="Z655" s="210"/>
      <c r="AA655" s="250">
        <v>0</v>
      </c>
      <c r="AB655" s="214">
        <v>95000</v>
      </c>
    </row>
    <row r="656" spans="1:28" ht="15.75" customHeight="1" x14ac:dyDescent="0.2">
      <c r="A656" s="210"/>
      <c r="B656" s="210"/>
      <c r="C656" s="210"/>
      <c r="E656" s="210"/>
      <c r="F656" s="210"/>
      <c r="G656" s="210"/>
      <c r="L656" s="210"/>
      <c r="M656" s="210"/>
      <c r="N656" s="210"/>
      <c r="O656" s="210"/>
      <c r="P656" s="210"/>
      <c r="Q656" s="210"/>
      <c r="R656" s="210"/>
      <c r="S656" s="210"/>
      <c r="T656" s="210"/>
      <c r="U656" s="210"/>
      <c r="V656" s="210"/>
      <c r="W656" s="210"/>
      <c r="X656" s="210"/>
      <c r="Y656" s="210"/>
      <c r="Z656" s="210"/>
      <c r="AA656" s="210"/>
      <c r="AB656" s="210"/>
    </row>
    <row r="657" spans="1:28" ht="15.75" customHeight="1" x14ac:dyDescent="0.2">
      <c r="A657" s="255" t="s">
        <v>1067</v>
      </c>
      <c r="B657" s="210"/>
      <c r="C657" s="215"/>
      <c r="E657" s="215"/>
      <c r="F657" s="215"/>
      <c r="G657" s="215">
        <f>SUM(G655:G656)</f>
        <v>95000</v>
      </c>
      <c r="L657" s="215">
        <v>1</v>
      </c>
      <c r="M657" s="215">
        <v>0</v>
      </c>
      <c r="N657" s="215">
        <v>0</v>
      </c>
      <c r="O657" s="215">
        <v>0</v>
      </c>
      <c r="P657" s="215">
        <v>0</v>
      </c>
      <c r="Q657" s="215">
        <v>0</v>
      </c>
      <c r="R657" s="215">
        <v>0</v>
      </c>
      <c r="S657" s="215">
        <v>0</v>
      </c>
      <c r="T657" s="215">
        <v>0</v>
      </c>
      <c r="U657" s="215">
        <v>0</v>
      </c>
      <c r="V657" s="215">
        <v>0</v>
      </c>
      <c r="W657" s="215">
        <v>0</v>
      </c>
      <c r="X657" s="215">
        <v>0</v>
      </c>
      <c r="Y657" s="215">
        <v>0</v>
      </c>
      <c r="Z657" s="215">
        <v>0</v>
      </c>
      <c r="AA657" s="215">
        <v>0</v>
      </c>
      <c r="AB657" s="215">
        <f>SUM(AB655:AB656)</f>
        <v>95000</v>
      </c>
    </row>
    <row r="658" spans="1:28" ht="15.75" customHeight="1" x14ac:dyDescent="0.2">
      <c r="A658" s="210"/>
      <c r="B658" s="210"/>
      <c r="C658" s="210"/>
      <c r="E658" s="210"/>
      <c r="F658" s="210"/>
      <c r="G658" s="210"/>
      <c r="L658" s="210"/>
      <c r="M658" s="210"/>
      <c r="N658" s="210"/>
      <c r="O658" s="210"/>
      <c r="P658" s="210"/>
      <c r="Q658" s="210"/>
      <c r="R658" s="210"/>
      <c r="S658" s="210"/>
      <c r="T658" s="210"/>
      <c r="U658" s="210"/>
      <c r="V658" s="210"/>
      <c r="W658" s="210"/>
      <c r="X658" s="210"/>
      <c r="Y658" s="210"/>
      <c r="Z658" s="210"/>
      <c r="AA658" s="210"/>
      <c r="AB658" s="210"/>
    </row>
    <row r="659" spans="1:28" ht="15.75" customHeight="1" x14ac:dyDescent="0.2">
      <c r="A659" s="255" t="s">
        <v>1069</v>
      </c>
      <c r="B659" s="210"/>
      <c r="C659" s="210"/>
      <c r="E659" s="210"/>
      <c r="F659" s="210"/>
      <c r="G659" s="210"/>
      <c r="L659" s="210"/>
      <c r="M659" s="210"/>
      <c r="N659" s="210"/>
      <c r="O659" s="210"/>
      <c r="P659" s="210"/>
      <c r="Q659" s="210"/>
      <c r="R659" s="210"/>
      <c r="S659" s="210"/>
      <c r="T659" s="210"/>
      <c r="U659" s="210"/>
      <c r="V659" s="210"/>
      <c r="W659" s="210"/>
      <c r="X659" s="210"/>
      <c r="Y659" s="210"/>
      <c r="Z659" s="210"/>
      <c r="AA659" s="210"/>
      <c r="AB659" s="210"/>
    </row>
    <row r="660" spans="1:28" ht="15.75" customHeight="1" x14ac:dyDescent="0.2">
      <c r="A660" s="252">
        <v>35501</v>
      </c>
      <c r="B660" s="210"/>
      <c r="C660" s="254" t="s">
        <v>1070</v>
      </c>
      <c r="E660" s="252">
        <v>72</v>
      </c>
      <c r="F660" s="214">
        <v>1400</v>
      </c>
      <c r="G660" s="214">
        <v>100800</v>
      </c>
      <c r="L660" s="210">
        <v>18</v>
      </c>
      <c r="M660" s="250">
        <v>6</v>
      </c>
      <c r="N660" s="210"/>
      <c r="O660" s="250">
        <v>6</v>
      </c>
      <c r="P660" s="249"/>
      <c r="Q660" s="250">
        <v>18</v>
      </c>
      <c r="R660" s="210">
        <v>18</v>
      </c>
      <c r="S660" s="250">
        <v>6</v>
      </c>
      <c r="T660" s="210"/>
      <c r="U660" s="250">
        <v>6</v>
      </c>
      <c r="V660" s="249">
        <v>18</v>
      </c>
      <c r="W660" s="250">
        <v>6</v>
      </c>
      <c r="X660" s="210">
        <v>18</v>
      </c>
      <c r="Y660" s="250">
        <v>6</v>
      </c>
      <c r="Z660" s="210"/>
      <c r="AA660" s="250">
        <v>18</v>
      </c>
      <c r="AB660" s="214">
        <v>100800</v>
      </c>
    </row>
    <row r="661" spans="1:28" ht="15.75" customHeight="1" x14ac:dyDescent="0.2">
      <c r="A661" s="210"/>
      <c r="B661" s="210"/>
      <c r="C661" s="210"/>
      <c r="E661" s="210"/>
      <c r="F661" s="210"/>
      <c r="G661" s="210"/>
      <c r="L661" s="210"/>
      <c r="M661" s="210"/>
      <c r="N661" s="210"/>
      <c r="O661" s="210"/>
      <c r="P661" s="210"/>
      <c r="Q661" s="210"/>
      <c r="R661" s="210"/>
      <c r="S661" s="210"/>
      <c r="T661" s="210"/>
      <c r="U661" s="210"/>
      <c r="V661" s="210"/>
      <c r="W661" s="210"/>
      <c r="X661" s="210"/>
      <c r="Y661" s="210"/>
      <c r="Z661" s="210"/>
      <c r="AA661" s="210"/>
      <c r="AB661" s="210"/>
    </row>
    <row r="662" spans="1:28" ht="15.75" customHeight="1" x14ac:dyDescent="0.2">
      <c r="A662" s="255" t="s">
        <v>1069</v>
      </c>
      <c r="B662" s="210"/>
      <c r="C662" s="215"/>
      <c r="E662" s="215"/>
      <c r="F662" s="215"/>
      <c r="G662" s="215">
        <f>SUM(G660:G661)</f>
        <v>100800</v>
      </c>
      <c r="L662" s="215">
        <v>18</v>
      </c>
      <c r="M662" s="215">
        <v>6</v>
      </c>
      <c r="N662" s="215">
        <v>0</v>
      </c>
      <c r="O662" s="215">
        <v>6</v>
      </c>
      <c r="P662" s="215">
        <v>0</v>
      </c>
      <c r="Q662" s="215">
        <v>18</v>
      </c>
      <c r="R662" s="215">
        <v>18</v>
      </c>
      <c r="S662" s="215">
        <v>6</v>
      </c>
      <c r="T662" s="215">
        <v>0</v>
      </c>
      <c r="U662" s="215">
        <v>6</v>
      </c>
      <c r="V662" s="215">
        <v>18</v>
      </c>
      <c r="W662" s="215">
        <v>6</v>
      </c>
      <c r="X662" s="215">
        <v>18</v>
      </c>
      <c r="Y662" s="215">
        <v>6</v>
      </c>
      <c r="Z662" s="215">
        <v>0</v>
      </c>
      <c r="AA662" s="215">
        <v>18</v>
      </c>
      <c r="AB662" s="215">
        <f>SUM(AB660:AB661)</f>
        <v>100800</v>
      </c>
    </row>
    <row r="663" spans="1:28" ht="15.75" customHeight="1" x14ac:dyDescent="0.2">
      <c r="A663" s="210"/>
      <c r="B663" s="210"/>
      <c r="C663" s="210"/>
      <c r="E663" s="210"/>
      <c r="F663" s="210"/>
      <c r="G663" s="210"/>
      <c r="L663" s="210"/>
      <c r="M663" s="210"/>
      <c r="N663" s="210"/>
      <c r="O663" s="210"/>
      <c r="P663" s="210"/>
      <c r="Q663" s="210"/>
      <c r="R663" s="210"/>
      <c r="S663" s="210"/>
      <c r="T663" s="210"/>
      <c r="U663" s="210"/>
      <c r="V663" s="210"/>
      <c r="W663" s="210"/>
      <c r="X663" s="210"/>
      <c r="Y663" s="210"/>
      <c r="Z663" s="210"/>
      <c r="AA663" s="210"/>
      <c r="AB663" s="210"/>
    </row>
    <row r="664" spans="1:28" ht="15.75" customHeight="1" x14ac:dyDescent="0.2">
      <c r="A664" s="255" t="s">
        <v>1071</v>
      </c>
      <c r="B664" s="210"/>
      <c r="C664" s="210"/>
      <c r="E664" s="210"/>
      <c r="F664" s="210"/>
      <c r="G664" s="210"/>
      <c r="L664" s="210"/>
      <c r="M664" s="210"/>
      <c r="N664" s="210"/>
      <c r="O664" s="210"/>
      <c r="P664" s="210"/>
      <c r="Q664" s="210"/>
      <c r="R664" s="210"/>
      <c r="S664" s="210"/>
      <c r="T664" s="210"/>
      <c r="U664" s="210"/>
      <c r="V664" s="210"/>
      <c r="W664" s="210"/>
      <c r="X664" s="210"/>
      <c r="Y664" s="210"/>
      <c r="Z664" s="210"/>
      <c r="AA664" s="210"/>
      <c r="AB664" s="210"/>
    </row>
    <row r="665" spans="1:28" ht="15.75" customHeight="1" x14ac:dyDescent="0.2">
      <c r="A665" s="252">
        <v>35701</v>
      </c>
      <c r="B665" s="210"/>
      <c r="C665" s="254" t="s">
        <v>1072</v>
      </c>
      <c r="E665" s="252">
        <v>14</v>
      </c>
      <c r="F665" s="214">
        <v>2700</v>
      </c>
      <c r="G665" s="214">
        <v>37800</v>
      </c>
      <c r="L665" s="210">
        <v>4</v>
      </c>
      <c r="M665" s="250">
        <v>1</v>
      </c>
      <c r="N665" s="210"/>
      <c r="O665" s="250">
        <v>1</v>
      </c>
      <c r="P665" s="249"/>
      <c r="Q665" s="250">
        <v>3</v>
      </c>
      <c r="R665" s="210">
        <v>3</v>
      </c>
      <c r="S665" s="250">
        <v>1</v>
      </c>
      <c r="T665" s="210"/>
      <c r="U665" s="250">
        <v>1</v>
      </c>
      <c r="V665" s="249">
        <v>3</v>
      </c>
      <c r="W665" s="250">
        <v>1</v>
      </c>
      <c r="X665" s="210">
        <v>3</v>
      </c>
      <c r="Y665" s="250">
        <v>2</v>
      </c>
      <c r="Z665" s="210"/>
      <c r="AA665" s="250">
        <v>4</v>
      </c>
      <c r="AB665" s="214">
        <v>37800</v>
      </c>
    </row>
    <row r="666" spans="1:28" ht="15.75" customHeight="1" x14ac:dyDescent="0.2">
      <c r="A666" s="210"/>
      <c r="B666" s="210"/>
      <c r="C666" s="210"/>
      <c r="E666" s="210"/>
      <c r="F666" s="210"/>
      <c r="G666" s="210"/>
      <c r="L666" s="210"/>
      <c r="M666" s="210"/>
      <c r="N666" s="210"/>
      <c r="O666" s="210"/>
      <c r="P666" s="210"/>
      <c r="Q666" s="210"/>
      <c r="R666" s="210"/>
      <c r="S666" s="210"/>
      <c r="T666" s="210"/>
      <c r="U666" s="210"/>
      <c r="V666" s="210"/>
      <c r="W666" s="210"/>
      <c r="X666" s="210"/>
      <c r="Y666" s="210"/>
      <c r="Z666" s="210"/>
      <c r="AA666" s="210"/>
      <c r="AB666" s="210"/>
    </row>
    <row r="667" spans="1:28" ht="15.75" customHeight="1" x14ac:dyDescent="0.2">
      <c r="A667" s="255" t="s">
        <v>1071</v>
      </c>
      <c r="B667" s="210"/>
      <c r="C667" s="215"/>
      <c r="E667" s="215"/>
      <c r="F667" s="215"/>
      <c r="G667" s="215">
        <f>SUM(G665:G666)</f>
        <v>37800</v>
      </c>
      <c r="L667" s="215">
        <v>4</v>
      </c>
      <c r="M667" s="215">
        <v>1</v>
      </c>
      <c r="N667" s="215">
        <v>0</v>
      </c>
      <c r="O667" s="215">
        <v>1</v>
      </c>
      <c r="P667" s="215">
        <v>0</v>
      </c>
      <c r="Q667" s="215">
        <v>3</v>
      </c>
      <c r="R667" s="215">
        <v>3</v>
      </c>
      <c r="S667" s="215">
        <v>1</v>
      </c>
      <c r="T667" s="215">
        <v>0</v>
      </c>
      <c r="U667" s="215">
        <v>1</v>
      </c>
      <c r="V667" s="215">
        <v>3</v>
      </c>
      <c r="W667" s="215">
        <v>1</v>
      </c>
      <c r="X667" s="215">
        <v>3</v>
      </c>
      <c r="Y667" s="215">
        <v>2</v>
      </c>
      <c r="Z667" s="215">
        <v>0</v>
      </c>
      <c r="AA667" s="215">
        <v>4</v>
      </c>
      <c r="AB667" s="215">
        <f>SUM(AB665:AB666)</f>
        <v>37800</v>
      </c>
    </row>
    <row r="668" spans="1:28" ht="15.75" customHeight="1" x14ac:dyDescent="0.2">
      <c r="A668" s="210"/>
      <c r="B668" s="210"/>
      <c r="C668" s="210"/>
      <c r="E668" s="210"/>
      <c r="F668" s="210"/>
      <c r="G668" s="210"/>
      <c r="L668" s="210"/>
      <c r="M668" s="210"/>
      <c r="N668" s="210"/>
      <c r="O668" s="210"/>
      <c r="P668" s="210"/>
      <c r="Q668" s="210"/>
      <c r="R668" s="210"/>
      <c r="S668" s="210"/>
      <c r="T668" s="210"/>
      <c r="U668" s="210"/>
      <c r="V668" s="210"/>
      <c r="W668" s="210"/>
      <c r="X668" s="210"/>
      <c r="Y668" s="210"/>
      <c r="Z668" s="210"/>
      <c r="AA668" s="210"/>
      <c r="AB668" s="210"/>
    </row>
    <row r="669" spans="1:28" ht="15.75" customHeight="1" x14ac:dyDescent="0.2">
      <c r="A669" s="255" t="s">
        <v>1073</v>
      </c>
      <c r="B669" s="210"/>
      <c r="C669" s="210"/>
      <c r="E669" s="210"/>
      <c r="F669" s="210"/>
      <c r="G669" s="210"/>
      <c r="L669" s="210"/>
      <c r="M669" s="210"/>
      <c r="N669" s="210"/>
      <c r="O669" s="210"/>
      <c r="P669" s="210"/>
      <c r="Q669" s="210"/>
      <c r="R669" s="210"/>
      <c r="S669" s="210"/>
      <c r="T669" s="210"/>
      <c r="U669" s="210"/>
      <c r="V669" s="210"/>
      <c r="W669" s="210"/>
      <c r="X669" s="210"/>
      <c r="Y669" s="210"/>
      <c r="Z669" s="210"/>
      <c r="AA669" s="210"/>
      <c r="AB669" s="210"/>
    </row>
    <row r="670" spans="1:28" ht="15.75" customHeight="1" x14ac:dyDescent="0.2">
      <c r="A670" s="252">
        <v>35802</v>
      </c>
      <c r="B670" s="210"/>
      <c r="C670" s="254" t="s">
        <v>1074</v>
      </c>
      <c r="E670" s="252">
        <v>17</v>
      </c>
      <c r="F670" s="214">
        <v>2024</v>
      </c>
      <c r="G670" s="214">
        <v>34408</v>
      </c>
      <c r="L670" s="210">
        <v>6</v>
      </c>
      <c r="M670" s="250">
        <v>0</v>
      </c>
      <c r="N670" s="210"/>
      <c r="O670" s="250">
        <v>5</v>
      </c>
      <c r="P670" s="249"/>
      <c r="Q670" s="250">
        <v>5</v>
      </c>
      <c r="R670" s="210">
        <v>5</v>
      </c>
      <c r="S670" s="250">
        <v>0</v>
      </c>
      <c r="T670" s="210"/>
      <c r="U670" s="250">
        <v>6</v>
      </c>
      <c r="V670" s="249">
        <v>6</v>
      </c>
      <c r="W670" s="250">
        <v>0</v>
      </c>
      <c r="X670" s="210">
        <v>6</v>
      </c>
      <c r="Y670" s="250">
        <v>0</v>
      </c>
      <c r="Z670" s="210"/>
      <c r="AA670" s="250">
        <v>0</v>
      </c>
      <c r="AB670" s="214">
        <v>34408</v>
      </c>
    </row>
    <row r="671" spans="1:28" ht="15.75" customHeight="1" x14ac:dyDescent="0.2">
      <c r="A671" s="210"/>
      <c r="B671" s="210"/>
      <c r="C671" s="210"/>
      <c r="E671" s="210"/>
      <c r="F671" s="210"/>
      <c r="G671" s="210"/>
      <c r="L671" s="210"/>
      <c r="M671" s="210"/>
      <c r="N671" s="210"/>
      <c r="O671" s="210"/>
      <c r="P671" s="210"/>
      <c r="Q671" s="210"/>
      <c r="R671" s="210"/>
      <c r="S671" s="210"/>
      <c r="T671" s="210"/>
      <c r="U671" s="210"/>
      <c r="V671" s="210"/>
      <c r="W671" s="210"/>
      <c r="X671" s="210"/>
      <c r="Y671" s="210"/>
      <c r="Z671" s="210"/>
      <c r="AA671" s="210"/>
      <c r="AB671" s="210"/>
    </row>
    <row r="672" spans="1:28" ht="15.75" customHeight="1" x14ac:dyDescent="0.2">
      <c r="A672" s="255" t="s">
        <v>1073</v>
      </c>
      <c r="B672" s="210"/>
      <c r="C672" s="215"/>
      <c r="E672" s="215"/>
      <c r="F672" s="215"/>
      <c r="G672" s="215">
        <f>SUM(G670:G671)</f>
        <v>34408</v>
      </c>
      <c r="L672" s="215">
        <v>6</v>
      </c>
      <c r="M672" s="215">
        <v>0</v>
      </c>
      <c r="N672" s="215">
        <v>0</v>
      </c>
      <c r="O672" s="215">
        <v>5</v>
      </c>
      <c r="P672" s="215">
        <v>0</v>
      </c>
      <c r="Q672" s="215">
        <v>5</v>
      </c>
      <c r="R672" s="215">
        <v>5</v>
      </c>
      <c r="S672" s="215">
        <v>0</v>
      </c>
      <c r="T672" s="215">
        <v>0</v>
      </c>
      <c r="U672" s="215">
        <v>6</v>
      </c>
      <c r="V672" s="215">
        <v>6</v>
      </c>
      <c r="W672" s="215">
        <v>0</v>
      </c>
      <c r="X672" s="215">
        <v>6</v>
      </c>
      <c r="Y672" s="215">
        <v>0</v>
      </c>
      <c r="Z672" s="215">
        <v>0</v>
      </c>
      <c r="AA672" s="215">
        <v>0</v>
      </c>
      <c r="AB672" s="215">
        <f>SUM(AB670:AB671)</f>
        <v>34408</v>
      </c>
    </row>
    <row r="673" spans="1:28" ht="15.75" customHeight="1" x14ac:dyDescent="0.2">
      <c r="A673" s="210"/>
      <c r="B673" s="210"/>
      <c r="C673" s="210"/>
      <c r="E673" s="210"/>
      <c r="F673" s="210"/>
      <c r="G673" s="210"/>
      <c r="L673" s="210"/>
      <c r="M673" s="210"/>
      <c r="N673" s="210"/>
      <c r="O673" s="210"/>
      <c r="P673" s="210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  <c r="AA673" s="210"/>
      <c r="AB673" s="210"/>
    </row>
    <row r="674" spans="1:28" ht="15.75" customHeight="1" x14ac:dyDescent="0.2">
      <c r="A674" s="255" t="s">
        <v>1075</v>
      </c>
      <c r="B674" s="210"/>
      <c r="C674" s="210"/>
      <c r="E674" s="210"/>
      <c r="F674" s="210"/>
      <c r="G674" s="210"/>
      <c r="L674" s="210"/>
      <c r="M674" s="210"/>
      <c r="N674" s="210"/>
      <c r="O674" s="210"/>
      <c r="P674" s="210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  <c r="AA674" s="210"/>
      <c r="AB674" s="210"/>
    </row>
    <row r="675" spans="1:28" ht="15.75" customHeight="1" x14ac:dyDescent="0.2">
      <c r="A675" s="252">
        <v>36101</v>
      </c>
      <c r="B675" s="210"/>
      <c r="C675" s="254" t="s">
        <v>1076</v>
      </c>
      <c r="E675" s="252">
        <v>14</v>
      </c>
      <c r="F675" s="214">
        <v>1500</v>
      </c>
      <c r="G675" s="214">
        <v>21000</v>
      </c>
      <c r="L675" s="210">
        <v>3</v>
      </c>
      <c r="M675" s="250">
        <v>1</v>
      </c>
      <c r="N675" s="210"/>
      <c r="O675" s="250">
        <v>3</v>
      </c>
      <c r="P675" s="249"/>
      <c r="Q675" s="250">
        <v>5</v>
      </c>
      <c r="R675" s="210">
        <v>5</v>
      </c>
      <c r="S675" s="250">
        <v>1</v>
      </c>
      <c r="T675" s="210"/>
      <c r="U675" s="250">
        <v>1</v>
      </c>
      <c r="V675" s="249">
        <v>4</v>
      </c>
      <c r="W675" s="250">
        <v>2</v>
      </c>
      <c r="X675" s="210">
        <v>4</v>
      </c>
      <c r="Y675" s="250">
        <v>2</v>
      </c>
      <c r="Z675" s="210"/>
      <c r="AA675" s="250">
        <v>2</v>
      </c>
      <c r="AB675" s="214">
        <v>21000</v>
      </c>
    </row>
    <row r="676" spans="1:28" ht="15.75" customHeight="1" x14ac:dyDescent="0.2">
      <c r="A676" s="210"/>
      <c r="B676" s="210"/>
      <c r="C676" s="210"/>
      <c r="E676" s="210"/>
      <c r="F676" s="210"/>
      <c r="G676" s="210"/>
      <c r="L676" s="210"/>
      <c r="M676" s="210"/>
      <c r="N676" s="210"/>
      <c r="O676" s="210"/>
      <c r="P676" s="210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  <c r="AA676" s="210"/>
      <c r="AB676" s="210"/>
    </row>
    <row r="677" spans="1:28" ht="15.75" customHeight="1" x14ac:dyDescent="0.2">
      <c r="A677" s="255" t="s">
        <v>1075</v>
      </c>
      <c r="B677" s="210"/>
      <c r="C677" s="215"/>
      <c r="E677" s="215"/>
      <c r="F677" s="215"/>
      <c r="G677" s="215">
        <f>SUM(G675:G676)</f>
        <v>21000</v>
      </c>
      <c r="L677" s="215">
        <v>3</v>
      </c>
      <c r="M677" s="215">
        <v>1</v>
      </c>
      <c r="N677" s="215">
        <v>0</v>
      </c>
      <c r="O677" s="215">
        <v>3</v>
      </c>
      <c r="P677" s="215">
        <v>0</v>
      </c>
      <c r="Q677" s="215">
        <v>5</v>
      </c>
      <c r="R677" s="215">
        <v>5</v>
      </c>
      <c r="S677" s="215">
        <v>1</v>
      </c>
      <c r="T677" s="215">
        <v>0</v>
      </c>
      <c r="U677" s="215">
        <v>1</v>
      </c>
      <c r="V677" s="215">
        <v>4</v>
      </c>
      <c r="W677" s="215">
        <v>2</v>
      </c>
      <c r="X677" s="215">
        <v>4</v>
      </c>
      <c r="Y677" s="215">
        <v>2</v>
      </c>
      <c r="Z677" s="215">
        <v>0</v>
      </c>
      <c r="AA677" s="215">
        <v>2</v>
      </c>
      <c r="AB677" s="215">
        <f>SUM(AB675:AB676)</f>
        <v>21000</v>
      </c>
    </row>
    <row r="678" spans="1:28" ht="15.75" customHeight="1" x14ac:dyDescent="0.2">
      <c r="A678" s="210"/>
      <c r="B678" s="210"/>
      <c r="C678" s="210"/>
      <c r="E678" s="210"/>
      <c r="F678" s="210"/>
      <c r="G678" s="210"/>
      <c r="L678" s="210"/>
      <c r="M678" s="210"/>
      <c r="N678" s="210"/>
      <c r="O678" s="210"/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  <c r="AA678" s="210"/>
      <c r="AB678" s="210"/>
    </row>
    <row r="679" spans="1:28" ht="15.75" customHeight="1" x14ac:dyDescent="0.2">
      <c r="A679" s="255" t="s">
        <v>1077</v>
      </c>
      <c r="B679" s="210"/>
      <c r="C679" s="210"/>
      <c r="E679" s="210"/>
      <c r="F679" s="210"/>
      <c r="G679" s="210"/>
      <c r="L679" s="210"/>
      <c r="M679" s="210"/>
      <c r="N679" s="210"/>
      <c r="O679" s="210"/>
      <c r="P679" s="210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  <c r="AA679" s="210"/>
      <c r="AB679" s="210"/>
    </row>
    <row r="680" spans="1:28" ht="15.75" customHeight="1" x14ac:dyDescent="0.2">
      <c r="A680" s="252">
        <v>36201</v>
      </c>
      <c r="B680" s="210"/>
      <c r="C680" s="254" t="s">
        <v>1078</v>
      </c>
      <c r="E680" s="252">
        <v>2</v>
      </c>
      <c r="F680" s="214">
        <v>10000</v>
      </c>
      <c r="G680" s="214">
        <v>20000</v>
      </c>
      <c r="L680" s="210">
        <v>0</v>
      </c>
      <c r="M680" s="250">
        <v>1</v>
      </c>
      <c r="N680" s="210"/>
      <c r="O680" s="250">
        <v>0</v>
      </c>
      <c r="P680" s="249"/>
      <c r="Q680" s="250">
        <v>1</v>
      </c>
      <c r="R680" s="210">
        <v>1</v>
      </c>
      <c r="S680" s="250">
        <v>0</v>
      </c>
      <c r="T680" s="210"/>
      <c r="U680" s="250">
        <v>1</v>
      </c>
      <c r="V680" s="249">
        <v>1</v>
      </c>
      <c r="W680" s="250">
        <v>0</v>
      </c>
      <c r="X680" s="210">
        <v>1</v>
      </c>
      <c r="Y680" s="250">
        <v>0</v>
      </c>
      <c r="Z680" s="210"/>
      <c r="AA680" s="250">
        <v>0</v>
      </c>
      <c r="AB680" s="214">
        <v>20000</v>
      </c>
    </row>
    <row r="681" spans="1:28" ht="15.75" customHeight="1" x14ac:dyDescent="0.2">
      <c r="A681" s="210"/>
      <c r="B681" s="210"/>
      <c r="C681" s="210"/>
      <c r="E681" s="210"/>
      <c r="F681" s="210"/>
      <c r="G681" s="210"/>
      <c r="L681" s="210"/>
      <c r="M681" s="210"/>
      <c r="N681" s="210"/>
      <c r="O681" s="210"/>
      <c r="P681" s="210"/>
      <c r="Q681" s="210"/>
      <c r="R681" s="210"/>
      <c r="S681" s="210"/>
      <c r="T681" s="210"/>
      <c r="U681" s="210"/>
      <c r="V681" s="210"/>
      <c r="W681" s="210"/>
      <c r="X681" s="210"/>
      <c r="Y681" s="210"/>
      <c r="Z681" s="210"/>
      <c r="AA681" s="210"/>
      <c r="AB681" s="210"/>
    </row>
    <row r="682" spans="1:28" ht="15.75" customHeight="1" x14ac:dyDescent="0.2">
      <c r="A682" s="255" t="s">
        <v>1077</v>
      </c>
      <c r="B682" s="210"/>
      <c r="C682" s="215"/>
      <c r="E682" s="215"/>
      <c r="F682" s="215"/>
      <c r="G682" s="215">
        <f>SUM(G680:G681)</f>
        <v>20000</v>
      </c>
      <c r="L682" s="215">
        <v>0</v>
      </c>
      <c r="M682" s="215">
        <v>1</v>
      </c>
      <c r="N682" s="215">
        <v>0</v>
      </c>
      <c r="O682" s="215">
        <v>0</v>
      </c>
      <c r="P682" s="215">
        <v>0</v>
      </c>
      <c r="Q682" s="215">
        <v>1</v>
      </c>
      <c r="R682" s="215">
        <v>1</v>
      </c>
      <c r="S682" s="215">
        <v>0</v>
      </c>
      <c r="T682" s="215">
        <v>0</v>
      </c>
      <c r="U682" s="215">
        <v>1</v>
      </c>
      <c r="V682" s="215">
        <v>1</v>
      </c>
      <c r="W682" s="215">
        <v>0</v>
      </c>
      <c r="X682" s="215">
        <v>1</v>
      </c>
      <c r="Y682" s="215">
        <v>0</v>
      </c>
      <c r="Z682" s="215">
        <v>0</v>
      </c>
      <c r="AA682" s="215">
        <v>0</v>
      </c>
      <c r="AB682" s="215">
        <f>SUM(AB680:AB681)</f>
        <v>20000</v>
      </c>
    </row>
    <row r="683" spans="1:28" ht="15.75" customHeight="1" x14ac:dyDescent="0.2">
      <c r="A683" s="210"/>
      <c r="B683" s="210"/>
      <c r="C683" s="210"/>
      <c r="E683" s="210"/>
      <c r="F683" s="210"/>
      <c r="G683" s="210"/>
      <c r="L683" s="210"/>
      <c r="M683" s="210"/>
      <c r="N683" s="210"/>
      <c r="O683" s="210"/>
      <c r="P683" s="210"/>
      <c r="Q683" s="210"/>
      <c r="R683" s="210"/>
      <c r="S683" s="210"/>
      <c r="T683" s="210"/>
      <c r="U683" s="210"/>
      <c r="V683" s="210"/>
      <c r="W683" s="210"/>
      <c r="X683" s="210"/>
      <c r="Y683" s="210"/>
      <c r="Z683" s="210"/>
      <c r="AA683" s="210"/>
      <c r="AB683" s="210"/>
    </row>
    <row r="684" spans="1:28" ht="15.75" customHeight="1" x14ac:dyDescent="0.2">
      <c r="A684" s="255" t="s">
        <v>852</v>
      </c>
      <c r="B684" s="210"/>
      <c r="C684" s="210"/>
      <c r="E684" s="210"/>
      <c r="F684" s="210"/>
      <c r="G684" s="210"/>
      <c r="L684" s="210"/>
      <c r="M684" s="210"/>
      <c r="N684" s="210"/>
      <c r="O684" s="210"/>
      <c r="P684" s="210"/>
      <c r="Q684" s="210"/>
      <c r="R684" s="210"/>
      <c r="S684" s="210"/>
      <c r="T684" s="210"/>
      <c r="U684" s="210"/>
      <c r="V684" s="210"/>
      <c r="W684" s="210"/>
      <c r="X684" s="210"/>
      <c r="Y684" s="210"/>
      <c r="Z684" s="210"/>
      <c r="AA684" s="210"/>
      <c r="AB684" s="210"/>
    </row>
    <row r="685" spans="1:28" ht="15.75" customHeight="1" x14ac:dyDescent="0.2">
      <c r="A685" s="252">
        <v>36301</v>
      </c>
      <c r="B685" s="210"/>
      <c r="C685" s="254" t="s">
        <v>853</v>
      </c>
      <c r="E685" s="252">
        <v>172</v>
      </c>
      <c r="F685" s="214">
        <v>100</v>
      </c>
      <c r="G685" s="214">
        <v>17200</v>
      </c>
      <c r="L685" s="210">
        <v>83</v>
      </c>
      <c r="M685" s="250">
        <v>0</v>
      </c>
      <c r="N685" s="210"/>
      <c r="O685" s="250">
        <v>5</v>
      </c>
      <c r="P685" s="249"/>
      <c r="Q685" s="250">
        <v>15</v>
      </c>
      <c r="R685" s="210">
        <v>15</v>
      </c>
      <c r="S685" s="250">
        <v>0</v>
      </c>
      <c r="T685" s="210"/>
      <c r="U685" s="250">
        <v>30</v>
      </c>
      <c r="V685" s="249">
        <v>74</v>
      </c>
      <c r="W685" s="250">
        <v>44</v>
      </c>
      <c r="X685" s="210">
        <v>74</v>
      </c>
      <c r="Y685" s="250">
        <v>0</v>
      </c>
      <c r="Z685" s="210"/>
      <c r="AA685" s="250">
        <v>0</v>
      </c>
      <c r="AB685" s="214">
        <v>17200</v>
      </c>
    </row>
    <row r="686" spans="1:28" ht="15.75" customHeight="1" x14ac:dyDescent="0.2">
      <c r="A686" s="210"/>
      <c r="B686" s="210"/>
      <c r="C686" s="210"/>
      <c r="E686" s="210"/>
      <c r="F686" s="210"/>
      <c r="G686" s="210"/>
      <c r="L686" s="210"/>
      <c r="M686" s="210"/>
      <c r="N686" s="210"/>
      <c r="O686" s="210"/>
      <c r="P686" s="210"/>
      <c r="Q686" s="210"/>
      <c r="R686" s="210"/>
      <c r="S686" s="210"/>
      <c r="T686" s="210"/>
      <c r="U686" s="210"/>
      <c r="V686" s="210"/>
      <c r="W686" s="210"/>
      <c r="X686" s="210"/>
      <c r="Y686" s="210"/>
      <c r="Z686" s="210"/>
      <c r="AA686" s="210"/>
      <c r="AB686" s="210"/>
    </row>
    <row r="687" spans="1:28" ht="15.75" customHeight="1" x14ac:dyDescent="0.2">
      <c r="A687" s="255" t="s">
        <v>852</v>
      </c>
      <c r="B687" s="210"/>
      <c r="C687" s="215"/>
      <c r="E687" s="215"/>
      <c r="F687" s="215"/>
      <c r="G687" s="215">
        <f>SUM(G685:G686)</f>
        <v>17200</v>
      </c>
      <c r="L687" s="215">
        <v>83</v>
      </c>
      <c r="M687" s="215">
        <v>0</v>
      </c>
      <c r="N687" s="215">
        <v>0</v>
      </c>
      <c r="O687" s="215">
        <v>5</v>
      </c>
      <c r="P687" s="215">
        <v>0</v>
      </c>
      <c r="Q687" s="215">
        <v>15</v>
      </c>
      <c r="R687" s="215">
        <v>15</v>
      </c>
      <c r="S687" s="215">
        <v>0</v>
      </c>
      <c r="T687" s="215">
        <v>0</v>
      </c>
      <c r="U687" s="215">
        <v>30</v>
      </c>
      <c r="V687" s="215">
        <v>74</v>
      </c>
      <c r="W687" s="215">
        <v>44</v>
      </c>
      <c r="X687" s="215">
        <v>74</v>
      </c>
      <c r="Y687" s="215">
        <v>0</v>
      </c>
      <c r="Z687" s="215">
        <v>0</v>
      </c>
      <c r="AA687" s="215">
        <v>0</v>
      </c>
      <c r="AB687" s="215">
        <f>SUM(AB685:AB686)</f>
        <v>17200</v>
      </c>
    </row>
    <row r="688" spans="1:28" ht="15.75" customHeight="1" x14ac:dyDescent="0.2">
      <c r="A688" s="210"/>
      <c r="B688" s="210"/>
      <c r="C688" s="210"/>
      <c r="E688" s="210"/>
      <c r="F688" s="210"/>
      <c r="G688" s="210"/>
      <c r="L688" s="210"/>
      <c r="M688" s="210"/>
      <c r="N688" s="210"/>
      <c r="O688" s="210"/>
      <c r="P688" s="210"/>
      <c r="Q688" s="210"/>
      <c r="R688" s="210"/>
      <c r="S688" s="210"/>
      <c r="T688" s="210"/>
      <c r="U688" s="210"/>
      <c r="V688" s="210"/>
      <c r="W688" s="210"/>
      <c r="X688" s="210"/>
      <c r="Y688" s="210"/>
      <c r="Z688" s="210"/>
      <c r="AA688" s="210"/>
      <c r="AB688" s="210"/>
    </row>
    <row r="689" spans="1:28" ht="15.75" customHeight="1" x14ac:dyDescent="0.2">
      <c r="A689" s="210"/>
      <c r="B689" s="210"/>
      <c r="C689" s="210"/>
      <c r="E689" s="210"/>
      <c r="F689" s="210"/>
      <c r="G689" s="210"/>
      <c r="L689" s="210"/>
      <c r="M689" s="210"/>
      <c r="N689" s="210"/>
      <c r="O689" s="210"/>
      <c r="P689" s="210"/>
      <c r="Q689" s="210"/>
      <c r="R689" s="210"/>
      <c r="S689" s="210"/>
      <c r="T689" s="210"/>
      <c r="U689" s="210"/>
      <c r="V689" s="210"/>
      <c r="W689" s="210"/>
      <c r="X689" s="210"/>
      <c r="Y689" s="210"/>
      <c r="Z689" s="210"/>
      <c r="AA689" s="210"/>
      <c r="AB689" s="210"/>
    </row>
    <row r="690" spans="1:28" ht="15.75" customHeight="1" x14ac:dyDescent="0.2">
      <c r="A690" s="255" t="s">
        <v>1079</v>
      </c>
      <c r="B690" s="210"/>
      <c r="C690" s="210"/>
      <c r="E690" s="210"/>
      <c r="F690" s="210"/>
      <c r="G690" s="210"/>
      <c r="L690" s="210"/>
      <c r="M690" s="210"/>
      <c r="N690" s="210"/>
      <c r="O690" s="210"/>
      <c r="P690" s="210"/>
      <c r="Q690" s="210"/>
      <c r="R690" s="210"/>
      <c r="S690" s="210"/>
      <c r="T690" s="210"/>
      <c r="U690" s="210"/>
      <c r="V690" s="210"/>
      <c r="W690" s="210"/>
      <c r="X690" s="210"/>
      <c r="Y690" s="210"/>
      <c r="Z690" s="210"/>
      <c r="AA690" s="210"/>
      <c r="AB690" s="210"/>
    </row>
    <row r="691" spans="1:28" ht="15.75" customHeight="1" x14ac:dyDescent="0.2">
      <c r="A691" s="252">
        <v>38201</v>
      </c>
      <c r="B691" s="210"/>
      <c r="C691" s="254" t="s">
        <v>1080</v>
      </c>
      <c r="E691" s="252">
        <v>5</v>
      </c>
      <c r="F691" s="214">
        <v>1500</v>
      </c>
      <c r="G691" s="214">
        <v>7500</v>
      </c>
      <c r="L691" s="210">
        <v>1</v>
      </c>
      <c r="M691" s="250">
        <v>1</v>
      </c>
      <c r="N691" s="210"/>
      <c r="O691" s="250">
        <v>1</v>
      </c>
      <c r="P691" s="249"/>
      <c r="Q691" s="250">
        <v>2</v>
      </c>
      <c r="R691" s="210">
        <v>2</v>
      </c>
      <c r="S691" s="250">
        <v>0</v>
      </c>
      <c r="T691" s="210"/>
      <c r="U691" s="250">
        <v>1</v>
      </c>
      <c r="V691" s="249">
        <v>2</v>
      </c>
      <c r="W691" s="250">
        <v>1</v>
      </c>
      <c r="X691" s="210">
        <v>2</v>
      </c>
      <c r="Y691" s="250">
        <v>0</v>
      </c>
      <c r="Z691" s="210"/>
      <c r="AA691" s="250">
        <v>0</v>
      </c>
      <c r="AB691" s="214">
        <v>7500</v>
      </c>
    </row>
    <row r="692" spans="1:28" ht="15.75" customHeight="1" x14ac:dyDescent="0.2">
      <c r="A692" s="252">
        <v>38201</v>
      </c>
      <c r="B692" s="210"/>
      <c r="C692" s="254" t="s">
        <v>1081</v>
      </c>
      <c r="E692" s="252">
        <v>47</v>
      </c>
      <c r="F692" s="214">
        <v>775</v>
      </c>
      <c r="G692" s="214">
        <v>36425</v>
      </c>
      <c r="L692" s="210">
        <v>4</v>
      </c>
      <c r="M692" s="250">
        <v>0</v>
      </c>
      <c r="N692" s="210"/>
      <c r="O692" s="250">
        <v>20</v>
      </c>
      <c r="P692" s="249"/>
      <c r="Q692" s="250">
        <v>20</v>
      </c>
      <c r="R692" s="210">
        <v>20</v>
      </c>
      <c r="S692" s="250">
        <v>0</v>
      </c>
      <c r="T692" s="210"/>
      <c r="U692" s="250">
        <v>0</v>
      </c>
      <c r="V692" s="249">
        <v>23</v>
      </c>
      <c r="W692" s="250">
        <v>23</v>
      </c>
      <c r="X692" s="210">
        <v>23</v>
      </c>
      <c r="Y692" s="250">
        <v>0</v>
      </c>
      <c r="Z692" s="210"/>
      <c r="AA692" s="250">
        <v>0</v>
      </c>
      <c r="AB692" s="214">
        <v>36425</v>
      </c>
    </row>
    <row r="693" spans="1:28" ht="15.75" customHeight="1" x14ac:dyDescent="0.2">
      <c r="A693" s="252">
        <v>38201</v>
      </c>
      <c r="B693" s="210"/>
      <c r="C693" s="254" t="s">
        <v>1082</v>
      </c>
      <c r="E693" s="252">
        <v>1</v>
      </c>
      <c r="F693" s="214">
        <v>3000</v>
      </c>
      <c r="G693" s="214">
        <v>3000</v>
      </c>
      <c r="L693" s="210">
        <v>0</v>
      </c>
      <c r="M693" s="250">
        <v>0</v>
      </c>
      <c r="N693" s="210"/>
      <c r="O693" s="250">
        <v>0</v>
      </c>
      <c r="P693" s="249"/>
      <c r="Q693" s="250">
        <v>0</v>
      </c>
      <c r="R693" s="210">
        <v>0</v>
      </c>
      <c r="S693" s="250">
        <v>0</v>
      </c>
      <c r="T693" s="210"/>
      <c r="U693" s="250">
        <v>1</v>
      </c>
      <c r="V693" s="249">
        <v>1</v>
      </c>
      <c r="W693" s="250">
        <v>0</v>
      </c>
      <c r="X693" s="210">
        <v>1</v>
      </c>
      <c r="Y693" s="250">
        <v>0</v>
      </c>
      <c r="Z693" s="210"/>
      <c r="AA693" s="250">
        <v>0</v>
      </c>
      <c r="AB693" s="214">
        <v>3000</v>
      </c>
    </row>
    <row r="694" spans="1:28" ht="15.75" customHeight="1" x14ac:dyDescent="0.2">
      <c r="A694" s="252">
        <v>38201</v>
      </c>
      <c r="B694" s="210"/>
      <c r="C694" s="254" t="s">
        <v>1083</v>
      </c>
      <c r="E694" s="252">
        <v>1</v>
      </c>
      <c r="F694" s="214">
        <v>10000</v>
      </c>
      <c r="G694" s="214">
        <v>10000</v>
      </c>
      <c r="L694" s="210">
        <v>0</v>
      </c>
      <c r="M694" s="250">
        <v>0</v>
      </c>
      <c r="N694" s="210"/>
      <c r="O694" s="250">
        <v>0</v>
      </c>
      <c r="P694" s="249"/>
      <c r="Q694" s="250">
        <v>0</v>
      </c>
      <c r="R694" s="210">
        <v>0</v>
      </c>
      <c r="S694" s="250">
        <v>0</v>
      </c>
      <c r="T694" s="210"/>
      <c r="U694" s="250">
        <v>1</v>
      </c>
      <c r="V694" s="249">
        <v>1</v>
      </c>
      <c r="W694" s="250">
        <v>0</v>
      </c>
      <c r="X694" s="210">
        <v>1</v>
      </c>
      <c r="Y694" s="250">
        <v>0</v>
      </c>
      <c r="Z694" s="210"/>
      <c r="AA694" s="250">
        <v>0</v>
      </c>
      <c r="AB694" s="214">
        <v>10000</v>
      </c>
    </row>
    <row r="695" spans="1:28" ht="15.75" customHeight="1" x14ac:dyDescent="0.2">
      <c r="A695" s="252">
        <v>38201</v>
      </c>
      <c r="B695" s="210"/>
      <c r="C695" s="254" t="s">
        <v>1084</v>
      </c>
      <c r="E695" s="252">
        <v>1</v>
      </c>
      <c r="F695" s="214">
        <v>3800</v>
      </c>
      <c r="G695" s="214">
        <v>3800</v>
      </c>
      <c r="L695" s="210">
        <v>0</v>
      </c>
      <c r="M695" s="250">
        <v>0</v>
      </c>
      <c r="N695" s="210"/>
      <c r="O695" s="250">
        <v>0</v>
      </c>
      <c r="P695" s="249"/>
      <c r="Q695" s="250">
        <v>0</v>
      </c>
      <c r="R695" s="210">
        <v>0</v>
      </c>
      <c r="S695" s="250">
        <v>0</v>
      </c>
      <c r="T695" s="210"/>
      <c r="U695" s="250">
        <v>0</v>
      </c>
      <c r="V695" s="249">
        <v>0</v>
      </c>
      <c r="W695" s="250">
        <v>0</v>
      </c>
      <c r="X695" s="210">
        <v>0</v>
      </c>
      <c r="Y695" s="250">
        <v>1</v>
      </c>
      <c r="Z695" s="210"/>
      <c r="AA695" s="250">
        <v>1</v>
      </c>
      <c r="AB695" s="214">
        <v>3800</v>
      </c>
    </row>
    <row r="696" spans="1:28" ht="15.75" customHeight="1" x14ac:dyDescent="0.2">
      <c r="A696" s="252">
        <v>38201</v>
      </c>
      <c r="B696" s="210"/>
      <c r="C696" s="254" t="s">
        <v>1085</v>
      </c>
      <c r="E696" s="252">
        <v>1</v>
      </c>
      <c r="F696" s="214">
        <v>10000</v>
      </c>
      <c r="G696" s="214">
        <v>10000</v>
      </c>
      <c r="L696" s="210">
        <v>0</v>
      </c>
      <c r="M696" s="250">
        <v>0</v>
      </c>
      <c r="N696" s="210"/>
      <c r="O696" s="250">
        <v>1</v>
      </c>
      <c r="P696" s="249"/>
      <c r="Q696" s="250">
        <v>1</v>
      </c>
      <c r="R696" s="210">
        <v>1</v>
      </c>
      <c r="S696" s="250">
        <v>0</v>
      </c>
      <c r="T696" s="210"/>
      <c r="U696" s="250">
        <v>0</v>
      </c>
      <c r="V696" s="249">
        <v>0</v>
      </c>
      <c r="W696" s="250">
        <v>0</v>
      </c>
      <c r="X696" s="210">
        <v>0</v>
      </c>
      <c r="Y696" s="250">
        <v>0</v>
      </c>
      <c r="Z696" s="210"/>
      <c r="AA696" s="250">
        <v>0</v>
      </c>
      <c r="AB696" s="214">
        <v>10000</v>
      </c>
    </row>
    <row r="697" spans="1:28" ht="15.75" customHeight="1" x14ac:dyDescent="0.2">
      <c r="A697" s="252">
        <v>38201</v>
      </c>
      <c r="B697" s="210"/>
      <c r="C697" s="254" t="s">
        <v>1086</v>
      </c>
      <c r="E697" s="252">
        <v>1</v>
      </c>
      <c r="F697" s="214">
        <v>50000</v>
      </c>
      <c r="G697" s="214">
        <v>50000</v>
      </c>
      <c r="L697" s="210">
        <v>0</v>
      </c>
      <c r="M697" s="250">
        <v>0</v>
      </c>
      <c r="N697" s="210"/>
      <c r="O697" s="250">
        <v>0</v>
      </c>
      <c r="P697" s="249"/>
      <c r="Q697" s="250">
        <v>0</v>
      </c>
      <c r="R697" s="210">
        <v>0</v>
      </c>
      <c r="S697" s="250">
        <v>0</v>
      </c>
      <c r="T697" s="210"/>
      <c r="U697" s="250">
        <v>0</v>
      </c>
      <c r="V697" s="249">
        <v>0</v>
      </c>
      <c r="W697" s="250">
        <v>0</v>
      </c>
      <c r="X697" s="210">
        <v>0</v>
      </c>
      <c r="Y697" s="250">
        <v>0</v>
      </c>
      <c r="Z697" s="210"/>
      <c r="AA697" s="250">
        <v>1</v>
      </c>
      <c r="AB697" s="214">
        <v>50000</v>
      </c>
    </row>
    <row r="698" spans="1:28" ht="15.75" customHeight="1" x14ac:dyDescent="0.2">
      <c r="A698" s="252">
        <v>38201</v>
      </c>
      <c r="B698" s="210"/>
      <c r="C698" s="254" t="s">
        <v>1087</v>
      </c>
      <c r="E698" s="252">
        <v>1</v>
      </c>
      <c r="F698" s="214">
        <v>30000</v>
      </c>
      <c r="G698" s="214">
        <v>30000</v>
      </c>
      <c r="L698" s="210">
        <v>0</v>
      </c>
      <c r="M698" s="250">
        <v>0</v>
      </c>
      <c r="N698" s="210"/>
      <c r="O698" s="250">
        <v>0</v>
      </c>
      <c r="P698" s="249"/>
      <c r="Q698" s="250">
        <v>0</v>
      </c>
      <c r="R698" s="210">
        <v>0</v>
      </c>
      <c r="S698" s="250">
        <v>0</v>
      </c>
      <c r="T698" s="210"/>
      <c r="U698" s="250">
        <v>0</v>
      </c>
      <c r="V698" s="249">
        <v>0</v>
      </c>
      <c r="W698" s="250">
        <v>0</v>
      </c>
      <c r="X698" s="210">
        <v>0</v>
      </c>
      <c r="Y698" s="250">
        <v>1</v>
      </c>
      <c r="Z698" s="210"/>
      <c r="AA698" s="250">
        <v>1</v>
      </c>
      <c r="AB698" s="214">
        <v>30000</v>
      </c>
    </row>
    <row r="699" spans="1:28" ht="15.75" customHeight="1" x14ac:dyDescent="0.2">
      <c r="A699" s="252">
        <v>38201</v>
      </c>
      <c r="B699" s="210"/>
      <c r="C699" s="254" t="s">
        <v>1088</v>
      </c>
      <c r="E699" s="252">
        <v>1</v>
      </c>
      <c r="F699" s="214">
        <v>8000</v>
      </c>
      <c r="G699" s="214">
        <v>8000</v>
      </c>
      <c r="L699" s="210">
        <v>1</v>
      </c>
      <c r="M699" s="250">
        <v>0</v>
      </c>
      <c r="N699" s="210"/>
      <c r="O699" s="250">
        <v>0</v>
      </c>
      <c r="P699" s="249"/>
      <c r="Q699" s="250">
        <v>0</v>
      </c>
      <c r="R699" s="210">
        <v>0</v>
      </c>
      <c r="S699" s="250">
        <v>0</v>
      </c>
      <c r="T699" s="210"/>
      <c r="U699" s="250">
        <v>0</v>
      </c>
      <c r="V699" s="249">
        <v>0</v>
      </c>
      <c r="W699" s="250">
        <v>0</v>
      </c>
      <c r="X699" s="210">
        <v>0</v>
      </c>
      <c r="Y699" s="250">
        <v>0</v>
      </c>
      <c r="Z699" s="210"/>
      <c r="AA699" s="250">
        <v>0</v>
      </c>
      <c r="AB699" s="214">
        <v>8000</v>
      </c>
    </row>
    <row r="700" spans="1:28" ht="15.75" customHeight="1" x14ac:dyDescent="0.2">
      <c r="A700" s="252">
        <v>38201</v>
      </c>
      <c r="B700" s="210"/>
      <c r="C700" s="254" t="s">
        <v>1089</v>
      </c>
      <c r="E700" s="252">
        <v>1</v>
      </c>
      <c r="F700" s="214">
        <v>2500</v>
      </c>
      <c r="G700" s="214">
        <v>2500</v>
      </c>
      <c r="L700" s="210">
        <v>1</v>
      </c>
      <c r="M700" s="250">
        <v>0</v>
      </c>
      <c r="N700" s="210"/>
      <c r="O700" s="250">
        <v>0</v>
      </c>
      <c r="P700" s="249"/>
      <c r="Q700" s="250">
        <v>0</v>
      </c>
      <c r="R700" s="210">
        <v>0</v>
      </c>
      <c r="S700" s="250">
        <v>0</v>
      </c>
      <c r="T700" s="210"/>
      <c r="U700" s="250">
        <v>0</v>
      </c>
      <c r="V700" s="249">
        <v>0</v>
      </c>
      <c r="W700" s="250">
        <v>0</v>
      </c>
      <c r="X700" s="210">
        <v>0</v>
      </c>
      <c r="Y700" s="250">
        <v>0</v>
      </c>
      <c r="Z700" s="210"/>
      <c r="AA700" s="250">
        <v>0</v>
      </c>
      <c r="AB700" s="214">
        <v>2500</v>
      </c>
    </row>
    <row r="701" spans="1:28" ht="15.75" customHeight="1" x14ac:dyDescent="0.2">
      <c r="A701" s="252">
        <v>38201</v>
      </c>
      <c r="B701" s="210"/>
      <c r="C701" s="254" t="s">
        <v>1090</v>
      </c>
      <c r="E701" s="252">
        <v>2</v>
      </c>
      <c r="F701" s="214">
        <v>20000</v>
      </c>
      <c r="G701" s="214">
        <v>40000</v>
      </c>
      <c r="L701" s="210">
        <v>0</v>
      </c>
      <c r="M701" s="250">
        <v>0</v>
      </c>
      <c r="N701" s="210"/>
      <c r="O701" s="250">
        <v>2</v>
      </c>
      <c r="P701" s="249"/>
      <c r="Q701" s="250">
        <v>2</v>
      </c>
      <c r="R701" s="210">
        <v>2</v>
      </c>
      <c r="S701" s="250">
        <v>0</v>
      </c>
      <c r="T701" s="210"/>
      <c r="U701" s="250">
        <v>0</v>
      </c>
      <c r="V701" s="249">
        <v>0</v>
      </c>
      <c r="W701" s="250">
        <v>0</v>
      </c>
      <c r="X701" s="210">
        <v>0</v>
      </c>
      <c r="Y701" s="250">
        <v>0</v>
      </c>
      <c r="Z701" s="210"/>
      <c r="AA701" s="250">
        <v>0</v>
      </c>
      <c r="AB701" s="214">
        <v>40000</v>
      </c>
    </row>
    <row r="702" spans="1:28" ht="15.75" customHeight="1" x14ac:dyDescent="0.2">
      <c r="A702" s="252">
        <v>38201</v>
      </c>
      <c r="B702" s="210"/>
      <c r="C702" s="254" t="s">
        <v>1091</v>
      </c>
      <c r="E702" s="252">
        <v>1</v>
      </c>
      <c r="F702" s="214">
        <v>18975</v>
      </c>
      <c r="G702" s="214">
        <v>18975</v>
      </c>
      <c r="L702" s="210">
        <v>0</v>
      </c>
      <c r="M702" s="250">
        <v>0</v>
      </c>
      <c r="N702" s="210"/>
      <c r="O702" s="250">
        <v>1</v>
      </c>
      <c r="P702" s="249"/>
      <c r="Q702" s="250">
        <v>1</v>
      </c>
      <c r="R702" s="210">
        <v>1</v>
      </c>
      <c r="S702" s="250">
        <v>0</v>
      </c>
      <c r="T702" s="210"/>
      <c r="U702" s="250">
        <v>0</v>
      </c>
      <c r="V702" s="249">
        <v>0</v>
      </c>
      <c r="W702" s="250">
        <v>0</v>
      </c>
      <c r="X702" s="210">
        <v>0</v>
      </c>
      <c r="Y702" s="250">
        <v>0</v>
      </c>
      <c r="Z702" s="210"/>
      <c r="AA702" s="250">
        <v>0</v>
      </c>
      <c r="AB702" s="214">
        <v>18975</v>
      </c>
    </row>
    <row r="703" spans="1:28" ht="15.75" customHeight="1" x14ac:dyDescent="0.2">
      <c r="A703" s="252">
        <v>38201</v>
      </c>
      <c r="B703" s="210"/>
      <c r="C703" s="254" t="s">
        <v>1092</v>
      </c>
      <c r="E703" s="252">
        <v>1</v>
      </c>
      <c r="F703" s="214">
        <v>10000</v>
      </c>
      <c r="G703" s="214">
        <v>10000</v>
      </c>
      <c r="L703" s="210">
        <v>0</v>
      </c>
      <c r="M703" s="250">
        <v>0</v>
      </c>
      <c r="N703" s="210"/>
      <c r="O703" s="250">
        <v>0</v>
      </c>
      <c r="P703" s="249"/>
      <c r="Q703" s="250">
        <v>1</v>
      </c>
      <c r="R703" s="210">
        <v>1</v>
      </c>
      <c r="S703" s="250">
        <v>0</v>
      </c>
      <c r="T703" s="210"/>
      <c r="U703" s="250">
        <v>0</v>
      </c>
      <c r="V703" s="249">
        <v>0</v>
      </c>
      <c r="W703" s="250">
        <v>0</v>
      </c>
      <c r="X703" s="210">
        <v>0</v>
      </c>
      <c r="Y703" s="250">
        <v>0</v>
      </c>
      <c r="Z703" s="210"/>
      <c r="AA703" s="250">
        <v>0</v>
      </c>
      <c r="AB703" s="214">
        <v>10000</v>
      </c>
    </row>
    <row r="704" spans="1:28" ht="15.75" customHeight="1" x14ac:dyDescent="0.2">
      <c r="A704" s="252">
        <v>38201</v>
      </c>
      <c r="B704" s="210"/>
      <c r="C704" s="254" t="s">
        <v>1093</v>
      </c>
      <c r="E704" s="252">
        <v>1</v>
      </c>
      <c r="F704" s="214">
        <v>10000</v>
      </c>
      <c r="G704" s="214">
        <v>10000</v>
      </c>
      <c r="L704" s="210">
        <v>0</v>
      </c>
      <c r="M704" s="250">
        <v>0</v>
      </c>
      <c r="N704" s="210"/>
      <c r="O704" s="250">
        <v>0</v>
      </c>
      <c r="P704" s="249"/>
      <c r="Q704" s="250">
        <v>1</v>
      </c>
      <c r="R704" s="210">
        <v>1</v>
      </c>
      <c r="S704" s="250">
        <v>0</v>
      </c>
      <c r="T704" s="210"/>
      <c r="U704" s="250">
        <v>0</v>
      </c>
      <c r="V704" s="249">
        <v>0</v>
      </c>
      <c r="W704" s="250">
        <v>0</v>
      </c>
      <c r="X704" s="210">
        <v>0</v>
      </c>
      <c r="Y704" s="250">
        <v>0</v>
      </c>
      <c r="Z704" s="210"/>
      <c r="AA704" s="250">
        <v>0</v>
      </c>
      <c r="AB704" s="214">
        <v>10000</v>
      </c>
    </row>
    <row r="705" spans="1:28" ht="15.75" customHeight="1" x14ac:dyDescent="0.2">
      <c r="A705" s="252">
        <v>38201</v>
      </c>
      <c r="B705" s="210"/>
      <c r="C705" s="254" t="s">
        <v>1094</v>
      </c>
      <c r="E705" s="252">
        <v>1</v>
      </c>
      <c r="F705" s="214">
        <v>190000</v>
      </c>
      <c r="G705" s="214">
        <v>190000</v>
      </c>
      <c r="L705" s="210">
        <v>1</v>
      </c>
      <c r="M705" s="250">
        <v>0</v>
      </c>
      <c r="N705" s="210"/>
      <c r="O705" s="250">
        <v>0</v>
      </c>
      <c r="P705" s="249"/>
      <c r="Q705" s="250">
        <v>0</v>
      </c>
      <c r="R705" s="210">
        <v>0</v>
      </c>
      <c r="S705" s="250">
        <v>0</v>
      </c>
      <c r="T705" s="210"/>
      <c r="U705" s="250">
        <v>0</v>
      </c>
      <c r="V705" s="249">
        <v>0</v>
      </c>
      <c r="W705" s="250">
        <v>0</v>
      </c>
      <c r="X705" s="210">
        <v>0</v>
      </c>
      <c r="Y705" s="250">
        <v>0</v>
      </c>
      <c r="Z705" s="210"/>
      <c r="AA705" s="250">
        <v>0</v>
      </c>
      <c r="AB705" s="214">
        <v>190000</v>
      </c>
    </row>
    <row r="706" spans="1:28" ht="15.75" customHeight="1" x14ac:dyDescent="0.2">
      <c r="A706" s="252">
        <v>38201</v>
      </c>
      <c r="B706" s="210"/>
      <c r="C706" s="254" t="s">
        <v>1095</v>
      </c>
      <c r="E706" s="252">
        <v>2</v>
      </c>
      <c r="F706" s="214">
        <v>17710</v>
      </c>
      <c r="G706" s="214">
        <v>35420</v>
      </c>
      <c r="L706" s="210">
        <v>1</v>
      </c>
      <c r="M706" s="250">
        <v>0</v>
      </c>
      <c r="N706" s="210"/>
      <c r="O706" s="250">
        <v>0</v>
      </c>
      <c r="P706" s="249"/>
      <c r="Q706" s="250">
        <v>0</v>
      </c>
      <c r="R706" s="210">
        <v>0</v>
      </c>
      <c r="S706" s="250">
        <v>0</v>
      </c>
      <c r="T706" s="210"/>
      <c r="U706" s="250">
        <v>0</v>
      </c>
      <c r="V706" s="249">
        <v>1</v>
      </c>
      <c r="W706" s="250">
        <v>1</v>
      </c>
      <c r="X706" s="210">
        <v>1</v>
      </c>
      <c r="Y706" s="250">
        <v>0</v>
      </c>
      <c r="Z706" s="210"/>
      <c r="AA706" s="250">
        <v>0</v>
      </c>
      <c r="AB706" s="214">
        <v>35420</v>
      </c>
    </row>
    <row r="707" spans="1:28" ht="15.75" customHeight="1" x14ac:dyDescent="0.2">
      <c r="A707" s="252">
        <v>38201</v>
      </c>
      <c r="B707" s="210"/>
      <c r="C707" s="254" t="s">
        <v>1096</v>
      </c>
      <c r="E707" s="252">
        <v>10</v>
      </c>
      <c r="F707" s="214">
        <v>550</v>
      </c>
      <c r="G707" s="214">
        <v>5500</v>
      </c>
      <c r="L707" s="210">
        <v>4</v>
      </c>
      <c r="M707" s="250">
        <v>1</v>
      </c>
      <c r="N707" s="210"/>
      <c r="O707" s="250">
        <v>1</v>
      </c>
      <c r="P707" s="249"/>
      <c r="Q707" s="250">
        <v>2</v>
      </c>
      <c r="R707" s="210">
        <v>2</v>
      </c>
      <c r="S707" s="250">
        <v>0</v>
      </c>
      <c r="T707" s="210"/>
      <c r="U707" s="250">
        <v>1</v>
      </c>
      <c r="V707" s="249">
        <v>3</v>
      </c>
      <c r="W707" s="250">
        <v>2</v>
      </c>
      <c r="X707" s="210">
        <v>3</v>
      </c>
      <c r="Y707" s="250">
        <v>1</v>
      </c>
      <c r="Z707" s="210"/>
      <c r="AA707" s="250">
        <v>1</v>
      </c>
      <c r="AB707" s="214">
        <v>5500</v>
      </c>
    </row>
    <row r="708" spans="1:28" ht="15.75" customHeight="1" x14ac:dyDescent="0.2">
      <c r="A708" s="252">
        <v>38201</v>
      </c>
      <c r="B708" s="210"/>
      <c r="C708" s="254" t="s">
        <v>1097</v>
      </c>
      <c r="E708" s="252">
        <v>948</v>
      </c>
      <c r="F708" s="214">
        <v>100</v>
      </c>
      <c r="G708" s="214">
        <v>94800</v>
      </c>
      <c r="L708" s="210">
        <v>234</v>
      </c>
      <c r="M708" s="250">
        <v>46</v>
      </c>
      <c r="N708" s="210"/>
      <c r="O708" s="250">
        <v>34</v>
      </c>
      <c r="P708" s="249"/>
      <c r="Q708" s="250">
        <v>107</v>
      </c>
      <c r="R708" s="210">
        <v>107</v>
      </c>
      <c r="S708" s="250">
        <v>21</v>
      </c>
      <c r="T708" s="210"/>
      <c r="U708" s="250">
        <v>58</v>
      </c>
      <c r="V708" s="249">
        <v>392</v>
      </c>
      <c r="W708" s="250">
        <v>313</v>
      </c>
      <c r="X708" s="210">
        <v>392</v>
      </c>
      <c r="Y708" s="250">
        <v>149</v>
      </c>
      <c r="Z708" s="210"/>
      <c r="AA708" s="250">
        <v>215</v>
      </c>
      <c r="AB708" s="214">
        <v>94800</v>
      </c>
    </row>
    <row r="709" spans="1:28" ht="15.75" customHeight="1" x14ac:dyDescent="0.2">
      <c r="A709" s="252">
        <v>38201</v>
      </c>
      <c r="B709" s="210"/>
      <c r="C709" s="254" t="s">
        <v>1098</v>
      </c>
      <c r="E709" s="252">
        <v>2</v>
      </c>
      <c r="F709" s="214">
        <v>63250</v>
      </c>
      <c r="G709" s="214">
        <v>126500</v>
      </c>
      <c r="L709" s="210">
        <v>0</v>
      </c>
      <c r="M709" s="250">
        <v>0</v>
      </c>
      <c r="N709" s="210"/>
      <c r="O709" s="250">
        <v>0</v>
      </c>
      <c r="P709" s="249"/>
      <c r="Q709" s="250">
        <v>0</v>
      </c>
      <c r="R709" s="210">
        <v>0</v>
      </c>
      <c r="S709" s="250">
        <v>0</v>
      </c>
      <c r="T709" s="210"/>
      <c r="U709" s="250">
        <v>0</v>
      </c>
      <c r="V709" s="249">
        <v>0</v>
      </c>
      <c r="W709" s="250">
        <v>0</v>
      </c>
      <c r="X709" s="210">
        <v>0</v>
      </c>
      <c r="Y709" s="250">
        <v>0</v>
      </c>
      <c r="Z709" s="210"/>
      <c r="AA709" s="250">
        <v>2</v>
      </c>
      <c r="AB709" s="214">
        <v>126500</v>
      </c>
    </row>
    <row r="710" spans="1:28" ht="15.75" customHeight="1" x14ac:dyDescent="0.2">
      <c r="A710" s="252">
        <v>38201</v>
      </c>
      <c r="B710" s="210"/>
      <c r="C710" s="254" t="s">
        <v>1099</v>
      </c>
      <c r="E710" s="252">
        <v>20</v>
      </c>
      <c r="F710" s="214">
        <v>30</v>
      </c>
      <c r="G710" s="214">
        <v>600</v>
      </c>
      <c r="L710" s="210">
        <v>6</v>
      </c>
      <c r="M710" s="250">
        <v>4</v>
      </c>
      <c r="N710" s="210"/>
      <c r="O710" s="250">
        <v>0</v>
      </c>
      <c r="P710" s="249"/>
      <c r="Q710" s="250">
        <v>4</v>
      </c>
      <c r="R710" s="210">
        <v>4</v>
      </c>
      <c r="S710" s="250">
        <v>4</v>
      </c>
      <c r="T710" s="210"/>
      <c r="U710" s="250">
        <v>0</v>
      </c>
      <c r="V710" s="249">
        <v>6</v>
      </c>
      <c r="W710" s="250">
        <v>2</v>
      </c>
      <c r="X710" s="210">
        <v>6</v>
      </c>
      <c r="Y710" s="250">
        <v>4</v>
      </c>
      <c r="Z710" s="210"/>
      <c r="AA710" s="250">
        <v>4</v>
      </c>
      <c r="AB710" s="214">
        <v>600</v>
      </c>
    </row>
    <row r="711" spans="1:28" ht="15.75" customHeight="1" x14ac:dyDescent="0.2">
      <c r="A711" s="252">
        <v>38201</v>
      </c>
      <c r="B711" s="210"/>
      <c r="C711" s="254" t="s">
        <v>1100</v>
      </c>
      <c r="E711" s="252">
        <v>42</v>
      </c>
      <c r="F711" s="214">
        <v>50</v>
      </c>
      <c r="G711" s="214">
        <v>2100</v>
      </c>
      <c r="L711" s="210">
        <v>4</v>
      </c>
      <c r="M711" s="250">
        <v>2</v>
      </c>
      <c r="N711" s="210"/>
      <c r="O711" s="250">
        <v>30</v>
      </c>
      <c r="P711" s="249"/>
      <c r="Q711" s="250">
        <v>32</v>
      </c>
      <c r="R711" s="210">
        <v>32</v>
      </c>
      <c r="S711" s="250">
        <v>2</v>
      </c>
      <c r="T711" s="210"/>
      <c r="U711" s="250">
        <v>0</v>
      </c>
      <c r="V711" s="249">
        <v>4</v>
      </c>
      <c r="W711" s="250">
        <v>2</v>
      </c>
      <c r="X711" s="210">
        <v>4</v>
      </c>
      <c r="Y711" s="250">
        <v>2</v>
      </c>
      <c r="Z711" s="210"/>
      <c r="AA711" s="250">
        <v>2</v>
      </c>
      <c r="AB711" s="214">
        <v>2100</v>
      </c>
    </row>
    <row r="712" spans="1:28" ht="15.75" customHeight="1" x14ac:dyDescent="0.2">
      <c r="A712" s="252">
        <v>38201</v>
      </c>
      <c r="B712" s="210"/>
      <c r="C712" s="254" t="s">
        <v>1101</v>
      </c>
      <c r="E712" s="252">
        <v>1</v>
      </c>
      <c r="F712" s="214">
        <v>50000</v>
      </c>
      <c r="G712" s="214">
        <v>50000</v>
      </c>
      <c r="L712" s="210">
        <v>0</v>
      </c>
      <c r="M712" s="250">
        <v>0</v>
      </c>
      <c r="N712" s="210"/>
      <c r="O712" s="250">
        <v>0</v>
      </c>
      <c r="P712" s="249"/>
      <c r="Q712" s="250">
        <v>0</v>
      </c>
      <c r="R712" s="210">
        <v>0</v>
      </c>
      <c r="S712" s="250">
        <v>0</v>
      </c>
      <c r="T712" s="210"/>
      <c r="U712" s="250">
        <v>0</v>
      </c>
      <c r="V712" s="249">
        <v>1</v>
      </c>
      <c r="W712" s="250">
        <v>1</v>
      </c>
      <c r="X712" s="210">
        <v>1</v>
      </c>
      <c r="Y712" s="250">
        <v>0</v>
      </c>
      <c r="Z712" s="210"/>
      <c r="AA712" s="250">
        <v>0</v>
      </c>
      <c r="AB712" s="214">
        <v>50000</v>
      </c>
    </row>
    <row r="713" spans="1:28" ht="15.75" customHeight="1" x14ac:dyDescent="0.2">
      <c r="A713" s="252">
        <v>38201</v>
      </c>
      <c r="B713" s="210"/>
      <c r="C713" s="254" t="s">
        <v>1102</v>
      </c>
      <c r="E713" s="252">
        <v>1</v>
      </c>
      <c r="F713" s="214">
        <v>10000</v>
      </c>
      <c r="G713" s="214">
        <v>10000</v>
      </c>
      <c r="L713" s="210">
        <v>0</v>
      </c>
      <c r="M713" s="250">
        <v>0</v>
      </c>
      <c r="N713" s="210"/>
      <c r="O713" s="250">
        <v>0</v>
      </c>
      <c r="P713" s="249"/>
      <c r="Q713" s="250">
        <v>0</v>
      </c>
      <c r="R713" s="210">
        <v>0</v>
      </c>
      <c r="S713" s="250">
        <v>0</v>
      </c>
      <c r="T713" s="210"/>
      <c r="U713" s="250">
        <v>0</v>
      </c>
      <c r="V713" s="249">
        <v>0</v>
      </c>
      <c r="W713" s="250">
        <v>0</v>
      </c>
      <c r="X713" s="210">
        <v>0</v>
      </c>
      <c r="Y713" s="250">
        <v>1</v>
      </c>
      <c r="Z713" s="210"/>
      <c r="AA713" s="250">
        <v>1</v>
      </c>
      <c r="AB713" s="214">
        <v>10000</v>
      </c>
    </row>
    <row r="714" spans="1:28" ht="15.75" customHeight="1" x14ac:dyDescent="0.2">
      <c r="A714" s="252">
        <v>38201</v>
      </c>
      <c r="B714" s="210"/>
      <c r="C714" s="254" t="s">
        <v>1103</v>
      </c>
      <c r="E714" s="252">
        <v>4</v>
      </c>
      <c r="F714" s="214">
        <v>2500</v>
      </c>
      <c r="G714" s="214">
        <v>10000</v>
      </c>
      <c r="L714" s="210">
        <v>1</v>
      </c>
      <c r="M714" s="250">
        <v>0</v>
      </c>
      <c r="N714" s="210"/>
      <c r="O714" s="250">
        <v>0</v>
      </c>
      <c r="P714" s="249"/>
      <c r="Q714" s="250">
        <v>1</v>
      </c>
      <c r="R714" s="210">
        <v>1</v>
      </c>
      <c r="S714" s="250">
        <v>0</v>
      </c>
      <c r="T714" s="210"/>
      <c r="U714" s="250">
        <v>0</v>
      </c>
      <c r="V714" s="249">
        <v>1</v>
      </c>
      <c r="W714" s="250">
        <v>1</v>
      </c>
      <c r="X714" s="210">
        <v>1</v>
      </c>
      <c r="Y714" s="250">
        <v>0</v>
      </c>
      <c r="Z714" s="210"/>
      <c r="AA714" s="250">
        <v>1</v>
      </c>
      <c r="AB714" s="214">
        <v>10000</v>
      </c>
    </row>
    <row r="715" spans="1:28" ht="15.75" customHeight="1" x14ac:dyDescent="0.2">
      <c r="A715" s="252">
        <v>38201</v>
      </c>
      <c r="B715" s="210"/>
      <c r="C715" s="254" t="s">
        <v>1104</v>
      </c>
      <c r="E715" s="252">
        <v>3</v>
      </c>
      <c r="F715" s="214">
        <v>5000</v>
      </c>
      <c r="G715" s="214">
        <v>15000</v>
      </c>
      <c r="L715" s="210">
        <v>0</v>
      </c>
      <c r="M715" s="250">
        <v>0</v>
      </c>
      <c r="N715" s="210"/>
      <c r="O715" s="250">
        <v>0</v>
      </c>
      <c r="P715" s="249"/>
      <c r="Q715" s="250">
        <v>0</v>
      </c>
      <c r="R715" s="210">
        <v>0</v>
      </c>
      <c r="S715" s="250">
        <v>0</v>
      </c>
      <c r="T715" s="210"/>
      <c r="U715" s="250">
        <v>0</v>
      </c>
      <c r="V715" s="249">
        <v>1</v>
      </c>
      <c r="W715" s="250">
        <v>1</v>
      </c>
      <c r="X715" s="210">
        <v>1</v>
      </c>
      <c r="Y715" s="250">
        <v>2</v>
      </c>
      <c r="Z715" s="210"/>
      <c r="AA715" s="250">
        <v>2</v>
      </c>
      <c r="AB715" s="214">
        <v>15000</v>
      </c>
    </row>
    <row r="716" spans="1:28" ht="15.75" customHeight="1" x14ac:dyDescent="0.2">
      <c r="A716" s="210"/>
      <c r="B716" s="210"/>
      <c r="C716" s="210"/>
      <c r="E716" s="210"/>
      <c r="F716" s="210"/>
      <c r="G716" s="210"/>
      <c r="L716" s="210"/>
      <c r="M716" s="210"/>
      <c r="N716" s="210"/>
      <c r="O716" s="210"/>
      <c r="P716" s="210"/>
      <c r="Q716" s="210"/>
      <c r="R716" s="210"/>
      <c r="S716" s="210"/>
      <c r="T716" s="210"/>
      <c r="U716" s="210"/>
      <c r="V716" s="210"/>
      <c r="W716" s="210"/>
      <c r="X716" s="210"/>
      <c r="Y716" s="210"/>
      <c r="Z716" s="210"/>
      <c r="AA716" s="210"/>
      <c r="AB716" s="210"/>
    </row>
    <row r="717" spans="1:28" ht="15.75" customHeight="1" x14ac:dyDescent="0.2">
      <c r="A717" s="255" t="s">
        <v>1079</v>
      </c>
      <c r="B717" s="210"/>
      <c r="C717" s="215"/>
      <c r="E717" s="215"/>
      <c r="F717" s="215"/>
      <c r="G717" s="215">
        <f>SUM(G691:G716)</f>
        <v>780120</v>
      </c>
      <c r="L717" s="215">
        <v>258</v>
      </c>
      <c r="M717" s="215">
        <v>54</v>
      </c>
      <c r="N717" s="215">
        <v>0</v>
      </c>
      <c r="O717" s="215">
        <v>90</v>
      </c>
      <c r="P717" s="215">
        <v>0</v>
      </c>
      <c r="Q717" s="215">
        <v>174</v>
      </c>
      <c r="R717" s="215">
        <v>174</v>
      </c>
      <c r="S717" s="215">
        <v>27</v>
      </c>
      <c r="T717" s="215">
        <v>0</v>
      </c>
      <c r="U717" s="215">
        <v>62</v>
      </c>
      <c r="V717" s="215">
        <v>436</v>
      </c>
      <c r="W717" s="215">
        <v>347</v>
      </c>
      <c r="X717" s="215">
        <v>436</v>
      </c>
      <c r="Y717" s="215">
        <v>161</v>
      </c>
      <c r="Z717" s="215">
        <v>0</v>
      </c>
      <c r="AA717" s="215">
        <v>231</v>
      </c>
      <c r="AB717" s="215">
        <f>SUM(AB691:AB716)</f>
        <v>780120</v>
      </c>
    </row>
    <row r="718" spans="1:28" ht="15.75" customHeight="1" x14ac:dyDescent="0.2">
      <c r="A718" s="210"/>
      <c r="B718" s="210"/>
      <c r="C718" s="210"/>
      <c r="E718" s="210"/>
      <c r="F718" s="210"/>
      <c r="G718" s="210"/>
      <c r="L718" s="210"/>
      <c r="M718" s="210"/>
      <c r="N718" s="210"/>
      <c r="O718" s="210"/>
      <c r="P718" s="210"/>
      <c r="Q718" s="210"/>
      <c r="R718" s="210"/>
      <c r="S718" s="210"/>
      <c r="T718" s="210"/>
      <c r="U718" s="210"/>
      <c r="V718" s="210"/>
      <c r="W718" s="210"/>
      <c r="X718" s="210"/>
      <c r="Y718" s="210"/>
      <c r="Z718" s="210"/>
      <c r="AA718" s="210"/>
      <c r="AB718" s="210"/>
    </row>
    <row r="719" spans="1:28" ht="15.75" customHeight="1" x14ac:dyDescent="0.2">
      <c r="A719" s="255" t="s">
        <v>1105</v>
      </c>
      <c r="B719" s="210"/>
      <c r="C719" s="210"/>
      <c r="E719" s="210"/>
      <c r="F719" s="210"/>
      <c r="G719" s="210"/>
      <c r="L719" s="210"/>
      <c r="M719" s="210"/>
      <c r="N719" s="210"/>
      <c r="O719" s="210"/>
      <c r="P719" s="210"/>
      <c r="Q719" s="210"/>
      <c r="R719" s="210"/>
      <c r="S719" s="210"/>
      <c r="T719" s="210"/>
      <c r="U719" s="210"/>
      <c r="V719" s="210"/>
      <c r="W719" s="210"/>
      <c r="X719" s="210"/>
      <c r="Y719" s="210"/>
      <c r="Z719" s="210"/>
      <c r="AA719" s="210"/>
      <c r="AB719" s="210"/>
    </row>
    <row r="720" spans="1:28" ht="15.75" customHeight="1" x14ac:dyDescent="0.2">
      <c r="A720" s="252">
        <v>38301</v>
      </c>
      <c r="B720" s="210"/>
      <c r="C720" s="254" t="s">
        <v>1106</v>
      </c>
      <c r="E720" s="252">
        <v>2</v>
      </c>
      <c r="F720" s="214">
        <v>10000</v>
      </c>
      <c r="G720" s="214">
        <v>20000</v>
      </c>
      <c r="L720" s="210">
        <v>1</v>
      </c>
      <c r="M720" s="250">
        <v>0</v>
      </c>
      <c r="N720" s="210"/>
      <c r="O720" s="250">
        <v>0</v>
      </c>
      <c r="P720" s="249"/>
      <c r="Q720" s="250">
        <v>0</v>
      </c>
      <c r="R720" s="210">
        <v>0</v>
      </c>
      <c r="S720" s="250">
        <v>0</v>
      </c>
      <c r="T720" s="210"/>
      <c r="U720" s="250">
        <v>1</v>
      </c>
      <c r="V720" s="249">
        <v>1</v>
      </c>
      <c r="W720" s="250">
        <v>0</v>
      </c>
      <c r="X720" s="210">
        <v>1</v>
      </c>
      <c r="Y720" s="250">
        <v>0</v>
      </c>
      <c r="Z720" s="210"/>
      <c r="AA720" s="250">
        <v>0</v>
      </c>
      <c r="AB720" s="214">
        <v>20000</v>
      </c>
    </row>
    <row r="721" spans="1:28" ht="15.75" customHeight="1" x14ac:dyDescent="0.2">
      <c r="A721" s="252">
        <v>38301</v>
      </c>
      <c r="B721" s="210"/>
      <c r="C721" s="254" t="s">
        <v>1107</v>
      </c>
      <c r="E721" s="252">
        <v>4</v>
      </c>
      <c r="F721" s="214">
        <v>4000</v>
      </c>
      <c r="G721" s="214">
        <v>16000</v>
      </c>
      <c r="L721" s="210">
        <v>2</v>
      </c>
      <c r="M721" s="250">
        <v>2</v>
      </c>
      <c r="N721" s="210"/>
      <c r="O721" s="250">
        <v>0</v>
      </c>
      <c r="P721" s="249"/>
      <c r="Q721" s="250">
        <v>2</v>
      </c>
      <c r="R721" s="210">
        <v>2</v>
      </c>
      <c r="S721" s="250">
        <v>0</v>
      </c>
      <c r="T721" s="210"/>
      <c r="U721" s="250">
        <v>0</v>
      </c>
      <c r="V721" s="249">
        <v>0</v>
      </c>
      <c r="W721" s="250">
        <v>0</v>
      </c>
      <c r="X721" s="210">
        <v>0</v>
      </c>
      <c r="Y721" s="250">
        <v>0</v>
      </c>
      <c r="Z721" s="210"/>
      <c r="AA721" s="250">
        <v>0</v>
      </c>
      <c r="AB721" s="214">
        <v>16000</v>
      </c>
    </row>
    <row r="722" spans="1:28" ht="15.75" customHeight="1" x14ac:dyDescent="0.2">
      <c r="A722" s="252">
        <v>38301</v>
      </c>
      <c r="B722" s="210"/>
      <c r="C722" s="254" t="s">
        <v>1108</v>
      </c>
      <c r="E722" s="252">
        <v>1</v>
      </c>
      <c r="F722" s="214">
        <v>40000</v>
      </c>
      <c r="G722" s="214">
        <v>40000</v>
      </c>
      <c r="L722" s="210">
        <v>0</v>
      </c>
      <c r="M722" s="250">
        <v>0</v>
      </c>
      <c r="N722" s="210"/>
      <c r="O722" s="250">
        <v>0</v>
      </c>
      <c r="P722" s="249"/>
      <c r="Q722" s="250">
        <v>0</v>
      </c>
      <c r="R722" s="210">
        <v>0</v>
      </c>
      <c r="S722" s="250">
        <v>0</v>
      </c>
      <c r="T722" s="210"/>
      <c r="U722" s="250">
        <v>0</v>
      </c>
      <c r="V722" s="249">
        <v>0</v>
      </c>
      <c r="W722" s="250">
        <v>0</v>
      </c>
      <c r="X722" s="210">
        <v>0</v>
      </c>
      <c r="Y722" s="250">
        <v>1</v>
      </c>
      <c r="Z722" s="210"/>
      <c r="AA722" s="250">
        <v>1</v>
      </c>
      <c r="AB722" s="214">
        <v>40000</v>
      </c>
    </row>
    <row r="723" spans="1:28" ht="15.75" customHeight="1" x14ac:dyDescent="0.2">
      <c r="A723" s="252">
        <v>38301</v>
      </c>
      <c r="B723" s="210"/>
      <c r="C723" s="254" t="s">
        <v>1109</v>
      </c>
      <c r="E723" s="252">
        <v>1</v>
      </c>
      <c r="F723" s="214">
        <v>15000</v>
      </c>
      <c r="G723" s="214">
        <v>15000</v>
      </c>
      <c r="L723" s="210">
        <v>1</v>
      </c>
      <c r="M723" s="250">
        <v>0</v>
      </c>
      <c r="N723" s="210"/>
      <c r="O723" s="250">
        <v>0</v>
      </c>
      <c r="P723" s="249"/>
      <c r="Q723" s="250">
        <v>0</v>
      </c>
      <c r="R723" s="210">
        <v>0</v>
      </c>
      <c r="S723" s="250">
        <v>0</v>
      </c>
      <c r="T723" s="210"/>
      <c r="U723" s="250">
        <v>0</v>
      </c>
      <c r="V723" s="249">
        <v>0</v>
      </c>
      <c r="W723" s="250">
        <v>0</v>
      </c>
      <c r="X723" s="210">
        <v>0</v>
      </c>
      <c r="Y723" s="250">
        <v>0</v>
      </c>
      <c r="Z723" s="210"/>
      <c r="AA723" s="250">
        <v>0</v>
      </c>
      <c r="AB723" s="214">
        <v>15000</v>
      </c>
    </row>
    <row r="724" spans="1:28" ht="15.75" customHeight="1" x14ac:dyDescent="0.2">
      <c r="A724" s="252">
        <v>38301</v>
      </c>
      <c r="B724" s="210"/>
      <c r="C724" s="254" t="s">
        <v>1110</v>
      </c>
      <c r="E724" s="252">
        <v>1</v>
      </c>
      <c r="F724" s="214">
        <v>15000</v>
      </c>
      <c r="G724" s="214">
        <v>15000</v>
      </c>
      <c r="L724" s="210">
        <v>1</v>
      </c>
      <c r="M724" s="250">
        <v>0</v>
      </c>
      <c r="N724" s="210"/>
      <c r="O724" s="250">
        <v>0</v>
      </c>
      <c r="P724" s="249"/>
      <c r="Q724" s="250">
        <v>0</v>
      </c>
      <c r="R724" s="210">
        <v>0</v>
      </c>
      <c r="S724" s="250">
        <v>0</v>
      </c>
      <c r="T724" s="210"/>
      <c r="U724" s="250">
        <v>0</v>
      </c>
      <c r="V724" s="249">
        <v>0</v>
      </c>
      <c r="W724" s="250">
        <v>0</v>
      </c>
      <c r="X724" s="210">
        <v>0</v>
      </c>
      <c r="Y724" s="250">
        <v>0</v>
      </c>
      <c r="Z724" s="210"/>
      <c r="AA724" s="250">
        <v>0</v>
      </c>
      <c r="AB724" s="214">
        <v>15000</v>
      </c>
    </row>
    <row r="725" spans="1:28" ht="15.75" customHeight="1" x14ac:dyDescent="0.2">
      <c r="A725" s="252">
        <v>38301</v>
      </c>
      <c r="B725" s="210"/>
      <c r="C725" s="254" t="s">
        <v>1111</v>
      </c>
      <c r="E725" s="252">
        <v>1</v>
      </c>
      <c r="F725" s="214">
        <v>50000</v>
      </c>
      <c r="G725" s="214">
        <v>50000</v>
      </c>
      <c r="L725" s="210">
        <v>1</v>
      </c>
      <c r="M725" s="250">
        <v>0</v>
      </c>
      <c r="N725" s="210"/>
      <c r="O725" s="250">
        <v>0</v>
      </c>
      <c r="P725" s="249"/>
      <c r="Q725" s="250">
        <v>0</v>
      </c>
      <c r="R725" s="210">
        <v>0</v>
      </c>
      <c r="S725" s="250">
        <v>0</v>
      </c>
      <c r="T725" s="210"/>
      <c r="U725" s="250">
        <v>0</v>
      </c>
      <c r="V725" s="249">
        <v>0</v>
      </c>
      <c r="W725" s="250">
        <v>0</v>
      </c>
      <c r="X725" s="210">
        <v>0</v>
      </c>
      <c r="Y725" s="250">
        <v>0</v>
      </c>
      <c r="Z725" s="210"/>
      <c r="AA725" s="250">
        <v>0</v>
      </c>
      <c r="AB725" s="214">
        <v>50000</v>
      </c>
    </row>
    <row r="726" spans="1:28" ht="15.75" customHeight="1" x14ac:dyDescent="0.2">
      <c r="A726" s="252">
        <v>38301</v>
      </c>
      <c r="B726" s="210"/>
      <c r="C726" s="254" t="s">
        <v>1112</v>
      </c>
      <c r="E726" s="252">
        <v>2</v>
      </c>
      <c r="F726" s="214">
        <v>20000</v>
      </c>
      <c r="G726" s="214">
        <v>40000</v>
      </c>
      <c r="L726" s="210">
        <v>2</v>
      </c>
      <c r="M726" s="250">
        <v>0</v>
      </c>
      <c r="N726" s="210"/>
      <c r="O726" s="250">
        <v>0</v>
      </c>
      <c r="P726" s="249"/>
      <c r="Q726" s="250">
        <v>0</v>
      </c>
      <c r="R726" s="210">
        <v>0</v>
      </c>
      <c r="S726" s="250">
        <v>0</v>
      </c>
      <c r="T726" s="210"/>
      <c r="U726" s="250">
        <v>0</v>
      </c>
      <c r="V726" s="249">
        <v>0</v>
      </c>
      <c r="W726" s="250">
        <v>0</v>
      </c>
      <c r="X726" s="210">
        <v>0</v>
      </c>
      <c r="Y726" s="250">
        <v>0</v>
      </c>
      <c r="Z726" s="210"/>
      <c r="AA726" s="250">
        <v>0</v>
      </c>
      <c r="AB726" s="214">
        <v>40000</v>
      </c>
    </row>
    <row r="727" spans="1:28" ht="15.75" customHeight="1" x14ac:dyDescent="0.2">
      <c r="A727" s="252">
        <v>38301</v>
      </c>
      <c r="B727" s="210"/>
      <c r="C727" s="254" t="s">
        <v>1113</v>
      </c>
      <c r="E727" s="252">
        <v>1</v>
      </c>
      <c r="F727" s="214">
        <v>50000</v>
      </c>
      <c r="G727" s="214">
        <v>50000</v>
      </c>
      <c r="L727" s="210">
        <v>0</v>
      </c>
      <c r="M727" s="250">
        <v>1</v>
      </c>
      <c r="N727" s="210"/>
      <c r="O727" s="250">
        <v>0</v>
      </c>
      <c r="P727" s="249"/>
      <c r="Q727" s="250">
        <v>1</v>
      </c>
      <c r="R727" s="210">
        <v>1</v>
      </c>
      <c r="S727" s="250">
        <v>0</v>
      </c>
      <c r="T727" s="210"/>
      <c r="U727" s="250">
        <v>0</v>
      </c>
      <c r="V727" s="249">
        <v>0</v>
      </c>
      <c r="W727" s="250">
        <v>0</v>
      </c>
      <c r="X727" s="210">
        <v>0</v>
      </c>
      <c r="Y727" s="250">
        <v>0</v>
      </c>
      <c r="Z727" s="210"/>
      <c r="AA727" s="250">
        <v>0</v>
      </c>
      <c r="AB727" s="214">
        <v>50000</v>
      </c>
    </row>
    <row r="728" spans="1:28" ht="15.75" customHeight="1" x14ac:dyDescent="0.2">
      <c r="A728" s="252">
        <v>38301</v>
      </c>
      <c r="B728" s="210"/>
      <c r="C728" s="254" t="s">
        <v>1114</v>
      </c>
      <c r="E728" s="252">
        <v>1</v>
      </c>
      <c r="F728" s="214">
        <v>20000</v>
      </c>
      <c r="G728" s="214">
        <v>20000</v>
      </c>
      <c r="L728" s="210">
        <v>0</v>
      </c>
      <c r="M728" s="250">
        <v>0</v>
      </c>
      <c r="N728" s="210"/>
      <c r="O728" s="250">
        <v>0</v>
      </c>
      <c r="P728" s="249"/>
      <c r="Q728" s="250">
        <v>0</v>
      </c>
      <c r="R728" s="210">
        <v>0</v>
      </c>
      <c r="S728" s="250">
        <v>1</v>
      </c>
      <c r="T728" s="210"/>
      <c r="U728" s="250">
        <v>0</v>
      </c>
      <c r="V728" s="249">
        <v>1</v>
      </c>
      <c r="W728" s="250">
        <v>0</v>
      </c>
      <c r="X728" s="210">
        <v>1</v>
      </c>
      <c r="Y728" s="250">
        <v>0</v>
      </c>
      <c r="Z728" s="210"/>
      <c r="AA728" s="250">
        <v>0</v>
      </c>
      <c r="AB728" s="214">
        <v>20000</v>
      </c>
    </row>
    <row r="729" spans="1:28" ht="15.75" customHeight="1" x14ac:dyDescent="0.2">
      <c r="A729" s="210"/>
      <c r="B729" s="210"/>
      <c r="C729" s="210"/>
      <c r="E729" s="210"/>
      <c r="F729" s="210"/>
      <c r="G729" s="210"/>
      <c r="L729" s="210"/>
      <c r="M729" s="210"/>
      <c r="N729" s="210"/>
      <c r="O729" s="210"/>
      <c r="P729" s="210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  <c r="AA729" s="210"/>
      <c r="AB729" s="210"/>
    </row>
    <row r="730" spans="1:28" ht="15.75" customHeight="1" x14ac:dyDescent="0.2">
      <c r="A730" s="255" t="s">
        <v>1115</v>
      </c>
      <c r="B730" s="210"/>
      <c r="C730" s="215"/>
      <c r="E730" s="215"/>
      <c r="F730" s="215"/>
      <c r="G730" s="215">
        <f>SUM(G720:G729)</f>
        <v>266000</v>
      </c>
      <c r="L730" s="215">
        <v>8</v>
      </c>
      <c r="M730" s="215">
        <v>3</v>
      </c>
      <c r="N730" s="215">
        <v>0</v>
      </c>
      <c r="O730" s="215">
        <v>0</v>
      </c>
      <c r="P730" s="215">
        <v>0</v>
      </c>
      <c r="Q730" s="215">
        <v>3</v>
      </c>
      <c r="R730" s="215">
        <v>3</v>
      </c>
      <c r="S730" s="215">
        <v>1</v>
      </c>
      <c r="T730" s="215">
        <v>0</v>
      </c>
      <c r="U730" s="215">
        <v>1</v>
      </c>
      <c r="V730" s="215">
        <v>2</v>
      </c>
      <c r="W730" s="215">
        <v>0</v>
      </c>
      <c r="X730" s="215">
        <v>2</v>
      </c>
      <c r="Y730" s="215">
        <v>1</v>
      </c>
      <c r="Z730" s="215">
        <v>0</v>
      </c>
      <c r="AA730" s="215">
        <v>1</v>
      </c>
      <c r="AB730" s="215">
        <f>SUM(AB720:AB729)</f>
        <v>266000</v>
      </c>
    </row>
    <row r="731" spans="1:28" ht="15.75" customHeight="1" x14ac:dyDescent="0.2">
      <c r="A731" s="210"/>
      <c r="B731" s="210"/>
      <c r="C731" s="210"/>
      <c r="E731" s="210"/>
      <c r="F731" s="210"/>
      <c r="G731" s="210"/>
      <c r="L731" s="210"/>
      <c r="M731" s="210"/>
      <c r="N731" s="210"/>
      <c r="O731" s="210"/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  <c r="AA731" s="210"/>
      <c r="AB731" s="210"/>
    </row>
    <row r="732" spans="1:28" ht="15.75" customHeight="1" x14ac:dyDescent="0.2">
      <c r="A732" s="255" t="s">
        <v>1116</v>
      </c>
      <c r="B732" s="210"/>
      <c r="C732" s="210"/>
      <c r="E732" s="210"/>
      <c r="F732" s="210"/>
      <c r="G732" s="210"/>
      <c r="L732" s="210"/>
      <c r="M732" s="210"/>
      <c r="N732" s="210"/>
      <c r="O732" s="210"/>
      <c r="P732" s="210"/>
      <c r="Q732" s="210"/>
      <c r="R732" s="210"/>
      <c r="S732" s="210"/>
      <c r="T732" s="210"/>
      <c r="U732" s="210"/>
      <c r="V732" s="210"/>
      <c r="W732" s="210"/>
      <c r="X732" s="210"/>
      <c r="Y732" s="210"/>
      <c r="Z732" s="210"/>
      <c r="AA732" s="210"/>
      <c r="AB732" s="210"/>
    </row>
    <row r="733" spans="1:28" ht="15.75" customHeight="1" x14ac:dyDescent="0.2">
      <c r="A733" s="252">
        <v>39203</v>
      </c>
      <c r="B733" s="210"/>
      <c r="C733" s="254" t="s">
        <v>1117</v>
      </c>
      <c r="E733" s="252">
        <v>300</v>
      </c>
      <c r="F733" s="214">
        <v>1000</v>
      </c>
      <c r="G733" s="214">
        <v>300000</v>
      </c>
      <c r="L733" s="210">
        <v>100</v>
      </c>
      <c r="M733" s="250">
        <v>0</v>
      </c>
      <c r="N733" s="210"/>
      <c r="O733" s="250">
        <v>0</v>
      </c>
      <c r="P733" s="249"/>
      <c r="Q733" s="250">
        <v>0</v>
      </c>
      <c r="R733" s="210">
        <v>0</v>
      </c>
      <c r="S733" s="250">
        <v>0</v>
      </c>
      <c r="T733" s="210"/>
      <c r="U733" s="250">
        <v>0</v>
      </c>
      <c r="V733" s="249">
        <v>200</v>
      </c>
      <c r="W733" s="250">
        <v>200</v>
      </c>
      <c r="X733" s="210">
        <v>200</v>
      </c>
      <c r="Y733" s="250">
        <v>0</v>
      </c>
      <c r="Z733" s="210"/>
      <c r="AA733" s="250">
        <v>0</v>
      </c>
      <c r="AB733" s="214">
        <v>300000</v>
      </c>
    </row>
    <row r="734" spans="1:28" ht="15.75" customHeight="1" x14ac:dyDescent="0.2">
      <c r="A734" s="252">
        <v>39203</v>
      </c>
      <c r="B734" s="210"/>
      <c r="C734" s="254" t="s">
        <v>1118</v>
      </c>
      <c r="E734" s="252">
        <v>1</v>
      </c>
      <c r="F734" s="214">
        <v>150000</v>
      </c>
      <c r="G734" s="214">
        <v>150000</v>
      </c>
      <c r="L734" s="210">
        <v>0</v>
      </c>
      <c r="M734" s="250">
        <v>0</v>
      </c>
      <c r="N734" s="210"/>
      <c r="O734" s="250">
        <v>0</v>
      </c>
      <c r="P734" s="249"/>
      <c r="Q734" s="250">
        <v>0</v>
      </c>
      <c r="R734" s="210">
        <v>0</v>
      </c>
      <c r="S734" s="250">
        <v>0</v>
      </c>
      <c r="T734" s="210"/>
      <c r="U734" s="250">
        <v>0</v>
      </c>
      <c r="V734" s="249">
        <v>0</v>
      </c>
      <c r="W734" s="250">
        <v>0</v>
      </c>
      <c r="X734" s="210">
        <v>0</v>
      </c>
      <c r="Y734" s="250">
        <v>1</v>
      </c>
      <c r="Z734" s="210"/>
      <c r="AA734" s="250">
        <v>1</v>
      </c>
      <c r="AB734" s="214">
        <v>150000</v>
      </c>
    </row>
    <row r="735" spans="1:28" ht="15.75" customHeight="1" x14ac:dyDescent="0.2">
      <c r="A735" s="252">
        <v>39203</v>
      </c>
      <c r="B735" s="210"/>
      <c r="C735" s="254" t="s">
        <v>1119</v>
      </c>
      <c r="E735" s="252">
        <v>6</v>
      </c>
      <c r="F735" s="214">
        <v>6000</v>
      </c>
      <c r="G735" s="214">
        <v>36000</v>
      </c>
      <c r="L735" s="210">
        <v>6</v>
      </c>
      <c r="M735" s="250">
        <v>0</v>
      </c>
      <c r="N735" s="210"/>
      <c r="O735" s="250">
        <v>0</v>
      </c>
      <c r="P735" s="249"/>
      <c r="Q735" s="250">
        <v>0</v>
      </c>
      <c r="R735" s="210">
        <v>0</v>
      </c>
      <c r="S735" s="250">
        <v>0</v>
      </c>
      <c r="T735" s="210"/>
      <c r="U735" s="250">
        <v>0</v>
      </c>
      <c r="V735" s="249">
        <v>0</v>
      </c>
      <c r="W735" s="250">
        <v>0</v>
      </c>
      <c r="X735" s="210">
        <v>0</v>
      </c>
      <c r="Y735" s="250">
        <v>0</v>
      </c>
      <c r="Z735" s="210"/>
      <c r="AA735" s="250">
        <v>0</v>
      </c>
      <c r="AB735" s="214">
        <v>36000</v>
      </c>
    </row>
    <row r="736" spans="1:28" ht="15.75" customHeight="1" x14ac:dyDescent="0.2">
      <c r="A736" s="210"/>
      <c r="B736" s="210"/>
      <c r="C736" s="210"/>
      <c r="E736" s="210"/>
      <c r="F736" s="210"/>
      <c r="G736" s="210"/>
      <c r="L736" s="210"/>
      <c r="M736" s="210"/>
      <c r="N736" s="210"/>
      <c r="O736" s="210"/>
      <c r="P736" s="210"/>
      <c r="Q736" s="210"/>
      <c r="R736" s="210"/>
      <c r="S736" s="210"/>
      <c r="T736" s="210"/>
      <c r="U736" s="210"/>
      <c r="V736" s="210"/>
      <c r="W736" s="210"/>
      <c r="X736" s="210"/>
      <c r="Y736" s="210"/>
      <c r="Z736" s="210"/>
      <c r="AA736" s="210"/>
      <c r="AB736" s="210"/>
    </row>
    <row r="737" spans="1:28" ht="15.75" customHeight="1" x14ac:dyDescent="0.2">
      <c r="A737" s="255" t="s">
        <v>1116</v>
      </c>
      <c r="B737" s="210"/>
      <c r="C737" s="215"/>
      <c r="E737" s="215"/>
      <c r="F737" s="215"/>
      <c r="G737" s="215">
        <f>SUM(G733:G736)</f>
        <v>486000</v>
      </c>
      <c r="L737" s="215">
        <v>106</v>
      </c>
      <c r="M737" s="215">
        <v>0</v>
      </c>
      <c r="N737" s="215">
        <v>0</v>
      </c>
      <c r="O737" s="215">
        <v>0</v>
      </c>
      <c r="P737" s="215">
        <v>0</v>
      </c>
      <c r="Q737" s="215">
        <v>0</v>
      </c>
      <c r="R737" s="215">
        <v>0</v>
      </c>
      <c r="S737" s="215">
        <v>0</v>
      </c>
      <c r="T737" s="215">
        <v>0</v>
      </c>
      <c r="U737" s="215">
        <v>0</v>
      </c>
      <c r="V737" s="215">
        <v>200</v>
      </c>
      <c r="W737" s="215">
        <v>200</v>
      </c>
      <c r="X737" s="215">
        <v>200</v>
      </c>
      <c r="Y737" s="215">
        <v>1</v>
      </c>
      <c r="Z737" s="215">
        <v>0</v>
      </c>
      <c r="AA737" s="215">
        <v>1</v>
      </c>
      <c r="AB737" s="215">
        <f>SUM(AB733:AB736)</f>
        <v>486000</v>
      </c>
    </row>
    <row r="738" spans="1:28" ht="15.75" customHeight="1" x14ac:dyDescent="0.2">
      <c r="A738" s="210"/>
      <c r="B738" s="210"/>
      <c r="C738" s="210"/>
      <c r="E738" s="210"/>
      <c r="F738" s="210"/>
      <c r="G738" s="210"/>
      <c r="L738" s="210"/>
      <c r="M738" s="210"/>
      <c r="N738" s="210"/>
      <c r="O738" s="210"/>
      <c r="P738" s="210"/>
      <c r="Q738" s="210"/>
      <c r="R738" s="210"/>
      <c r="S738" s="210"/>
      <c r="T738" s="210"/>
      <c r="U738" s="210"/>
      <c r="V738" s="210"/>
      <c r="W738" s="210"/>
      <c r="X738" s="210"/>
      <c r="Y738" s="210"/>
      <c r="Z738" s="210"/>
      <c r="AA738" s="210"/>
      <c r="AB738" s="210"/>
    </row>
    <row r="739" spans="1:28" ht="15.75" customHeight="1" x14ac:dyDescent="0.2">
      <c r="E739" s="210"/>
      <c r="F739" s="210"/>
      <c r="G739" s="210"/>
      <c r="AB739" s="210"/>
    </row>
    <row r="740" spans="1:28" ht="15.75" customHeight="1" x14ac:dyDescent="0.2">
      <c r="E740" s="210"/>
      <c r="F740" s="210"/>
      <c r="G740" s="213">
        <v>15200372.82</v>
      </c>
      <c r="AB740" s="213">
        <v>15200372.82</v>
      </c>
    </row>
    <row r="741" spans="1:28" ht="15.75" customHeight="1" x14ac:dyDescent="0.2">
      <c r="E741" s="252"/>
      <c r="F741" s="210"/>
      <c r="G741" s="214"/>
      <c r="AB741" s="249"/>
    </row>
  </sheetData>
  <mergeCells count="1">
    <mergeCell ref="A2:AB2"/>
  </mergeCells>
  <pageMargins left="0.23622047244094491" right="0.23622047244094491" top="0.51181102362204722" bottom="0.51181102362204722" header="0" footer="0"/>
  <pageSetup scale="75" fitToWidth="0" fitToHeight="0" orientation="landscape" r:id="rId1"/>
  <headerFooter alignWithMargins="0">
    <oddHeader>&amp;CINSTITUTO TECNOLÓGICO DE ESTUDIOS SUPERIORES DE LA REGIÓN CARBONÍFERA, DR. ROGELIO MONTEMAYOR SEGUY.
PROGRAMA DE COMPRAS 2015.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1"/>
  <sheetViews>
    <sheetView showGridLines="0" showOutlineSymbols="0" topLeftCell="A244" workbookViewId="0">
      <selection activeCell="K254" sqref="K254"/>
    </sheetView>
  </sheetViews>
  <sheetFormatPr baseColWidth="10" defaultColWidth="6.85546875" defaultRowHeight="12.75" customHeight="1" x14ac:dyDescent="0.2"/>
  <cols>
    <col min="1" max="1" width="8.140625" style="216" customWidth="1"/>
    <col min="2" max="2" width="1.140625" style="216" customWidth="1"/>
    <col min="3" max="3" width="76" style="216" customWidth="1"/>
    <col min="4" max="4" width="1.140625" style="216" customWidth="1"/>
    <col min="5" max="5" width="11.5703125" style="216" customWidth="1"/>
    <col min="6" max="6" width="1.140625" style="216" customWidth="1"/>
    <col min="7" max="7" width="14.28515625" style="216" customWidth="1"/>
    <col min="8" max="8" width="1.140625" style="216" customWidth="1"/>
    <col min="9" max="9" width="13.85546875" style="216" customWidth="1"/>
    <col min="10" max="10" width="1.140625" style="216" customWidth="1"/>
    <col min="11" max="11" width="11.7109375" style="216" customWidth="1"/>
    <col min="12" max="12" width="1.140625" style="216" customWidth="1"/>
    <col min="13" max="13" width="10.85546875" style="216" customWidth="1"/>
    <col min="14" max="14" width="1.140625" style="216" customWidth="1"/>
    <col min="15" max="15" width="8.85546875" style="216" customWidth="1"/>
    <col min="16" max="16" width="1.140625" style="216" customWidth="1"/>
    <col min="17" max="17" width="9.5703125" style="216" customWidth="1"/>
    <col min="18" max="18" width="1.140625" style="216" customWidth="1"/>
    <col min="19" max="19" width="9.7109375" style="216" customWidth="1"/>
    <col min="20" max="20" width="1.140625" style="216" customWidth="1"/>
    <col min="21" max="21" width="7.85546875" style="216" customWidth="1"/>
    <col min="22" max="22" width="1.140625" style="216" customWidth="1"/>
    <col min="23" max="23" width="9.5703125" style="216" customWidth="1"/>
    <col min="24" max="24" width="1.140625" style="216" customWidth="1"/>
    <col min="25" max="25" width="8.85546875" style="216" customWidth="1"/>
    <col min="26" max="26" width="1.140625" style="216" customWidth="1"/>
    <col min="27" max="27" width="9.85546875" style="216" customWidth="1"/>
    <col min="28" max="28" width="1.140625" style="216" customWidth="1"/>
    <col min="29" max="29" width="9.5703125" style="216" customWidth="1"/>
    <col min="30" max="30" width="1.140625" style="216" customWidth="1"/>
    <col min="31" max="31" width="8.140625" style="216" customWidth="1"/>
    <col min="32" max="32" width="1.140625" style="216" customWidth="1"/>
    <col min="33" max="33" width="8.42578125" style="216" customWidth="1"/>
    <col min="34" max="256" width="6.85546875" style="216"/>
    <col min="257" max="257" width="8.140625" style="216" customWidth="1"/>
    <col min="258" max="258" width="1.140625" style="216" customWidth="1"/>
    <col min="259" max="259" width="76" style="216" customWidth="1"/>
    <col min="260" max="260" width="1.140625" style="216" customWidth="1"/>
    <col min="261" max="261" width="11.5703125" style="216" customWidth="1"/>
    <col min="262" max="262" width="1.140625" style="216" customWidth="1"/>
    <col min="263" max="263" width="14.28515625" style="216" customWidth="1"/>
    <col min="264" max="264" width="1.140625" style="216" customWidth="1"/>
    <col min="265" max="265" width="13.85546875" style="216" customWidth="1"/>
    <col min="266" max="266" width="1.140625" style="216" customWidth="1"/>
    <col min="267" max="267" width="11.7109375" style="216" customWidth="1"/>
    <col min="268" max="268" width="1.140625" style="216" customWidth="1"/>
    <col min="269" max="269" width="10.85546875" style="216" customWidth="1"/>
    <col min="270" max="270" width="1.140625" style="216" customWidth="1"/>
    <col min="271" max="271" width="8.85546875" style="216" customWidth="1"/>
    <col min="272" max="272" width="1.140625" style="216" customWidth="1"/>
    <col min="273" max="273" width="9.5703125" style="216" customWidth="1"/>
    <col min="274" max="274" width="1.140625" style="216" customWidth="1"/>
    <col min="275" max="275" width="9.7109375" style="216" customWidth="1"/>
    <col min="276" max="276" width="1.140625" style="216" customWidth="1"/>
    <col min="277" max="277" width="7.85546875" style="216" customWidth="1"/>
    <col min="278" max="278" width="1.140625" style="216" customWidth="1"/>
    <col min="279" max="279" width="9.5703125" style="216" customWidth="1"/>
    <col min="280" max="280" width="1.140625" style="216" customWidth="1"/>
    <col min="281" max="281" width="8.85546875" style="216" customWidth="1"/>
    <col min="282" max="282" width="1.140625" style="216" customWidth="1"/>
    <col min="283" max="283" width="9.85546875" style="216" customWidth="1"/>
    <col min="284" max="284" width="1.140625" style="216" customWidth="1"/>
    <col min="285" max="285" width="9.5703125" style="216" customWidth="1"/>
    <col min="286" max="286" width="1.140625" style="216" customWidth="1"/>
    <col min="287" max="287" width="8.140625" style="216" customWidth="1"/>
    <col min="288" max="288" width="1.140625" style="216" customWidth="1"/>
    <col min="289" max="289" width="8.42578125" style="216" customWidth="1"/>
    <col min="290" max="512" width="6.85546875" style="216"/>
    <col min="513" max="513" width="8.140625" style="216" customWidth="1"/>
    <col min="514" max="514" width="1.140625" style="216" customWidth="1"/>
    <col min="515" max="515" width="76" style="216" customWidth="1"/>
    <col min="516" max="516" width="1.140625" style="216" customWidth="1"/>
    <col min="517" max="517" width="11.5703125" style="216" customWidth="1"/>
    <col min="518" max="518" width="1.140625" style="216" customWidth="1"/>
    <col min="519" max="519" width="14.28515625" style="216" customWidth="1"/>
    <col min="520" max="520" width="1.140625" style="216" customWidth="1"/>
    <col min="521" max="521" width="13.85546875" style="216" customWidth="1"/>
    <col min="522" max="522" width="1.140625" style="216" customWidth="1"/>
    <col min="523" max="523" width="11.7109375" style="216" customWidth="1"/>
    <col min="524" max="524" width="1.140625" style="216" customWidth="1"/>
    <col min="525" max="525" width="10.85546875" style="216" customWidth="1"/>
    <col min="526" max="526" width="1.140625" style="216" customWidth="1"/>
    <col min="527" max="527" width="8.85546875" style="216" customWidth="1"/>
    <col min="528" max="528" width="1.140625" style="216" customWidth="1"/>
    <col min="529" max="529" width="9.5703125" style="216" customWidth="1"/>
    <col min="530" max="530" width="1.140625" style="216" customWidth="1"/>
    <col min="531" max="531" width="9.7109375" style="216" customWidth="1"/>
    <col min="532" max="532" width="1.140625" style="216" customWidth="1"/>
    <col min="533" max="533" width="7.85546875" style="216" customWidth="1"/>
    <col min="534" max="534" width="1.140625" style="216" customWidth="1"/>
    <col min="535" max="535" width="9.5703125" style="216" customWidth="1"/>
    <col min="536" max="536" width="1.140625" style="216" customWidth="1"/>
    <col min="537" max="537" width="8.85546875" style="216" customWidth="1"/>
    <col min="538" max="538" width="1.140625" style="216" customWidth="1"/>
    <col min="539" max="539" width="9.85546875" style="216" customWidth="1"/>
    <col min="540" max="540" width="1.140625" style="216" customWidth="1"/>
    <col min="541" max="541" width="9.5703125" style="216" customWidth="1"/>
    <col min="542" max="542" width="1.140625" style="216" customWidth="1"/>
    <col min="543" max="543" width="8.140625" style="216" customWidth="1"/>
    <col min="544" max="544" width="1.140625" style="216" customWidth="1"/>
    <col min="545" max="545" width="8.42578125" style="216" customWidth="1"/>
    <col min="546" max="768" width="6.85546875" style="216"/>
    <col min="769" max="769" width="8.140625" style="216" customWidth="1"/>
    <col min="770" max="770" width="1.140625" style="216" customWidth="1"/>
    <col min="771" max="771" width="76" style="216" customWidth="1"/>
    <col min="772" max="772" width="1.140625" style="216" customWidth="1"/>
    <col min="773" max="773" width="11.5703125" style="216" customWidth="1"/>
    <col min="774" max="774" width="1.140625" style="216" customWidth="1"/>
    <col min="775" max="775" width="14.28515625" style="216" customWidth="1"/>
    <col min="776" max="776" width="1.140625" style="216" customWidth="1"/>
    <col min="777" max="777" width="13.85546875" style="216" customWidth="1"/>
    <col min="778" max="778" width="1.140625" style="216" customWidth="1"/>
    <col min="779" max="779" width="11.7109375" style="216" customWidth="1"/>
    <col min="780" max="780" width="1.140625" style="216" customWidth="1"/>
    <col min="781" max="781" width="10.85546875" style="216" customWidth="1"/>
    <col min="782" max="782" width="1.140625" style="216" customWidth="1"/>
    <col min="783" max="783" width="8.85546875" style="216" customWidth="1"/>
    <col min="784" max="784" width="1.140625" style="216" customWidth="1"/>
    <col min="785" max="785" width="9.5703125" style="216" customWidth="1"/>
    <col min="786" max="786" width="1.140625" style="216" customWidth="1"/>
    <col min="787" max="787" width="9.7109375" style="216" customWidth="1"/>
    <col min="788" max="788" width="1.140625" style="216" customWidth="1"/>
    <col min="789" max="789" width="7.85546875" style="216" customWidth="1"/>
    <col min="790" max="790" width="1.140625" style="216" customWidth="1"/>
    <col min="791" max="791" width="9.5703125" style="216" customWidth="1"/>
    <col min="792" max="792" width="1.140625" style="216" customWidth="1"/>
    <col min="793" max="793" width="8.85546875" style="216" customWidth="1"/>
    <col min="794" max="794" width="1.140625" style="216" customWidth="1"/>
    <col min="795" max="795" width="9.85546875" style="216" customWidth="1"/>
    <col min="796" max="796" width="1.140625" style="216" customWidth="1"/>
    <col min="797" max="797" width="9.5703125" style="216" customWidth="1"/>
    <col min="798" max="798" width="1.140625" style="216" customWidth="1"/>
    <col min="799" max="799" width="8.140625" style="216" customWidth="1"/>
    <col min="800" max="800" width="1.140625" style="216" customWidth="1"/>
    <col min="801" max="801" width="8.42578125" style="216" customWidth="1"/>
    <col min="802" max="1024" width="6.85546875" style="216"/>
    <col min="1025" max="1025" width="8.140625" style="216" customWidth="1"/>
    <col min="1026" max="1026" width="1.140625" style="216" customWidth="1"/>
    <col min="1027" max="1027" width="76" style="216" customWidth="1"/>
    <col min="1028" max="1028" width="1.140625" style="216" customWidth="1"/>
    <col min="1029" max="1029" width="11.5703125" style="216" customWidth="1"/>
    <col min="1030" max="1030" width="1.140625" style="216" customWidth="1"/>
    <col min="1031" max="1031" width="14.28515625" style="216" customWidth="1"/>
    <col min="1032" max="1032" width="1.140625" style="216" customWidth="1"/>
    <col min="1033" max="1033" width="13.85546875" style="216" customWidth="1"/>
    <col min="1034" max="1034" width="1.140625" style="216" customWidth="1"/>
    <col min="1035" max="1035" width="11.7109375" style="216" customWidth="1"/>
    <col min="1036" max="1036" width="1.140625" style="216" customWidth="1"/>
    <col min="1037" max="1037" width="10.85546875" style="216" customWidth="1"/>
    <col min="1038" max="1038" width="1.140625" style="216" customWidth="1"/>
    <col min="1039" max="1039" width="8.85546875" style="216" customWidth="1"/>
    <col min="1040" max="1040" width="1.140625" style="216" customWidth="1"/>
    <col min="1041" max="1041" width="9.5703125" style="216" customWidth="1"/>
    <col min="1042" max="1042" width="1.140625" style="216" customWidth="1"/>
    <col min="1043" max="1043" width="9.7109375" style="216" customWidth="1"/>
    <col min="1044" max="1044" width="1.140625" style="216" customWidth="1"/>
    <col min="1045" max="1045" width="7.85546875" style="216" customWidth="1"/>
    <col min="1046" max="1046" width="1.140625" style="216" customWidth="1"/>
    <col min="1047" max="1047" width="9.5703125" style="216" customWidth="1"/>
    <col min="1048" max="1048" width="1.140625" style="216" customWidth="1"/>
    <col min="1049" max="1049" width="8.85546875" style="216" customWidth="1"/>
    <col min="1050" max="1050" width="1.140625" style="216" customWidth="1"/>
    <col min="1051" max="1051" width="9.85546875" style="216" customWidth="1"/>
    <col min="1052" max="1052" width="1.140625" style="216" customWidth="1"/>
    <col min="1053" max="1053" width="9.5703125" style="216" customWidth="1"/>
    <col min="1054" max="1054" width="1.140625" style="216" customWidth="1"/>
    <col min="1055" max="1055" width="8.140625" style="216" customWidth="1"/>
    <col min="1056" max="1056" width="1.140625" style="216" customWidth="1"/>
    <col min="1057" max="1057" width="8.42578125" style="216" customWidth="1"/>
    <col min="1058" max="1280" width="6.85546875" style="216"/>
    <col min="1281" max="1281" width="8.140625" style="216" customWidth="1"/>
    <col min="1282" max="1282" width="1.140625" style="216" customWidth="1"/>
    <col min="1283" max="1283" width="76" style="216" customWidth="1"/>
    <col min="1284" max="1284" width="1.140625" style="216" customWidth="1"/>
    <col min="1285" max="1285" width="11.5703125" style="216" customWidth="1"/>
    <col min="1286" max="1286" width="1.140625" style="216" customWidth="1"/>
    <col min="1287" max="1287" width="14.28515625" style="216" customWidth="1"/>
    <col min="1288" max="1288" width="1.140625" style="216" customWidth="1"/>
    <col min="1289" max="1289" width="13.85546875" style="216" customWidth="1"/>
    <col min="1290" max="1290" width="1.140625" style="216" customWidth="1"/>
    <col min="1291" max="1291" width="11.7109375" style="216" customWidth="1"/>
    <col min="1292" max="1292" width="1.140625" style="216" customWidth="1"/>
    <col min="1293" max="1293" width="10.85546875" style="216" customWidth="1"/>
    <col min="1294" max="1294" width="1.140625" style="216" customWidth="1"/>
    <col min="1295" max="1295" width="8.85546875" style="216" customWidth="1"/>
    <col min="1296" max="1296" width="1.140625" style="216" customWidth="1"/>
    <col min="1297" max="1297" width="9.5703125" style="216" customWidth="1"/>
    <col min="1298" max="1298" width="1.140625" style="216" customWidth="1"/>
    <col min="1299" max="1299" width="9.7109375" style="216" customWidth="1"/>
    <col min="1300" max="1300" width="1.140625" style="216" customWidth="1"/>
    <col min="1301" max="1301" width="7.85546875" style="216" customWidth="1"/>
    <col min="1302" max="1302" width="1.140625" style="216" customWidth="1"/>
    <col min="1303" max="1303" width="9.5703125" style="216" customWidth="1"/>
    <col min="1304" max="1304" width="1.140625" style="216" customWidth="1"/>
    <col min="1305" max="1305" width="8.85546875" style="216" customWidth="1"/>
    <col min="1306" max="1306" width="1.140625" style="216" customWidth="1"/>
    <col min="1307" max="1307" width="9.85546875" style="216" customWidth="1"/>
    <col min="1308" max="1308" width="1.140625" style="216" customWidth="1"/>
    <col min="1309" max="1309" width="9.5703125" style="216" customWidth="1"/>
    <col min="1310" max="1310" width="1.140625" style="216" customWidth="1"/>
    <col min="1311" max="1311" width="8.140625" style="216" customWidth="1"/>
    <col min="1312" max="1312" width="1.140625" style="216" customWidth="1"/>
    <col min="1313" max="1313" width="8.42578125" style="216" customWidth="1"/>
    <col min="1314" max="1536" width="6.85546875" style="216"/>
    <col min="1537" max="1537" width="8.140625" style="216" customWidth="1"/>
    <col min="1538" max="1538" width="1.140625" style="216" customWidth="1"/>
    <col min="1539" max="1539" width="76" style="216" customWidth="1"/>
    <col min="1540" max="1540" width="1.140625" style="216" customWidth="1"/>
    <col min="1541" max="1541" width="11.5703125" style="216" customWidth="1"/>
    <col min="1542" max="1542" width="1.140625" style="216" customWidth="1"/>
    <col min="1543" max="1543" width="14.28515625" style="216" customWidth="1"/>
    <col min="1544" max="1544" width="1.140625" style="216" customWidth="1"/>
    <col min="1545" max="1545" width="13.85546875" style="216" customWidth="1"/>
    <col min="1546" max="1546" width="1.140625" style="216" customWidth="1"/>
    <col min="1547" max="1547" width="11.7109375" style="216" customWidth="1"/>
    <col min="1548" max="1548" width="1.140625" style="216" customWidth="1"/>
    <col min="1549" max="1549" width="10.85546875" style="216" customWidth="1"/>
    <col min="1550" max="1550" width="1.140625" style="216" customWidth="1"/>
    <col min="1551" max="1551" width="8.85546875" style="216" customWidth="1"/>
    <col min="1552" max="1552" width="1.140625" style="216" customWidth="1"/>
    <col min="1553" max="1553" width="9.5703125" style="216" customWidth="1"/>
    <col min="1554" max="1554" width="1.140625" style="216" customWidth="1"/>
    <col min="1555" max="1555" width="9.7109375" style="216" customWidth="1"/>
    <col min="1556" max="1556" width="1.140625" style="216" customWidth="1"/>
    <col min="1557" max="1557" width="7.85546875" style="216" customWidth="1"/>
    <col min="1558" max="1558" width="1.140625" style="216" customWidth="1"/>
    <col min="1559" max="1559" width="9.5703125" style="216" customWidth="1"/>
    <col min="1560" max="1560" width="1.140625" style="216" customWidth="1"/>
    <col min="1561" max="1561" width="8.85546875" style="216" customWidth="1"/>
    <col min="1562" max="1562" width="1.140625" style="216" customWidth="1"/>
    <col min="1563" max="1563" width="9.85546875" style="216" customWidth="1"/>
    <col min="1564" max="1564" width="1.140625" style="216" customWidth="1"/>
    <col min="1565" max="1565" width="9.5703125" style="216" customWidth="1"/>
    <col min="1566" max="1566" width="1.140625" style="216" customWidth="1"/>
    <col min="1567" max="1567" width="8.140625" style="216" customWidth="1"/>
    <col min="1568" max="1568" width="1.140625" style="216" customWidth="1"/>
    <col min="1569" max="1569" width="8.42578125" style="216" customWidth="1"/>
    <col min="1570" max="1792" width="6.85546875" style="216"/>
    <col min="1793" max="1793" width="8.140625" style="216" customWidth="1"/>
    <col min="1794" max="1794" width="1.140625" style="216" customWidth="1"/>
    <col min="1795" max="1795" width="76" style="216" customWidth="1"/>
    <col min="1796" max="1796" width="1.140625" style="216" customWidth="1"/>
    <col min="1797" max="1797" width="11.5703125" style="216" customWidth="1"/>
    <col min="1798" max="1798" width="1.140625" style="216" customWidth="1"/>
    <col min="1799" max="1799" width="14.28515625" style="216" customWidth="1"/>
    <col min="1800" max="1800" width="1.140625" style="216" customWidth="1"/>
    <col min="1801" max="1801" width="13.85546875" style="216" customWidth="1"/>
    <col min="1802" max="1802" width="1.140625" style="216" customWidth="1"/>
    <col min="1803" max="1803" width="11.7109375" style="216" customWidth="1"/>
    <col min="1804" max="1804" width="1.140625" style="216" customWidth="1"/>
    <col min="1805" max="1805" width="10.85546875" style="216" customWidth="1"/>
    <col min="1806" max="1806" width="1.140625" style="216" customWidth="1"/>
    <col min="1807" max="1807" width="8.85546875" style="216" customWidth="1"/>
    <col min="1808" max="1808" width="1.140625" style="216" customWidth="1"/>
    <col min="1809" max="1809" width="9.5703125" style="216" customWidth="1"/>
    <col min="1810" max="1810" width="1.140625" style="216" customWidth="1"/>
    <col min="1811" max="1811" width="9.7109375" style="216" customWidth="1"/>
    <col min="1812" max="1812" width="1.140625" style="216" customWidth="1"/>
    <col min="1813" max="1813" width="7.85546875" style="216" customWidth="1"/>
    <col min="1814" max="1814" width="1.140625" style="216" customWidth="1"/>
    <col min="1815" max="1815" width="9.5703125" style="216" customWidth="1"/>
    <col min="1816" max="1816" width="1.140625" style="216" customWidth="1"/>
    <col min="1817" max="1817" width="8.85546875" style="216" customWidth="1"/>
    <col min="1818" max="1818" width="1.140625" style="216" customWidth="1"/>
    <col min="1819" max="1819" width="9.85546875" style="216" customWidth="1"/>
    <col min="1820" max="1820" width="1.140625" style="216" customWidth="1"/>
    <col min="1821" max="1821" width="9.5703125" style="216" customWidth="1"/>
    <col min="1822" max="1822" width="1.140625" style="216" customWidth="1"/>
    <col min="1823" max="1823" width="8.140625" style="216" customWidth="1"/>
    <col min="1824" max="1824" width="1.140625" style="216" customWidth="1"/>
    <col min="1825" max="1825" width="8.42578125" style="216" customWidth="1"/>
    <col min="1826" max="2048" width="6.85546875" style="216"/>
    <col min="2049" max="2049" width="8.140625" style="216" customWidth="1"/>
    <col min="2050" max="2050" width="1.140625" style="216" customWidth="1"/>
    <col min="2051" max="2051" width="76" style="216" customWidth="1"/>
    <col min="2052" max="2052" width="1.140625" style="216" customWidth="1"/>
    <col min="2053" max="2053" width="11.5703125" style="216" customWidth="1"/>
    <col min="2054" max="2054" width="1.140625" style="216" customWidth="1"/>
    <col min="2055" max="2055" width="14.28515625" style="216" customWidth="1"/>
    <col min="2056" max="2056" width="1.140625" style="216" customWidth="1"/>
    <col min="2057" max="2057" width="13.85546875" style="216" customWidth="1"/>
    <col min="2058" max="2058" width="1.140625" style="216" customWidth="1"/>
    <col min="2059" max="2059" width="11.7109375" style="216" customWidth="1"/>
    <col min="2060" max="2060" width="1.140625" style="216" customWidth="1"/>
    <col min="2061" max="2061" width="10.85546875" style="216" customWidth="1"/>
    <col min="2062" max="2062" width="1.140625" style="216" customWidth="1"/>
    <col min="2063" max="2063" width="8.85546875" style="216" customWidth="1"/>
    <col min="2064" max="2064" width="1.140625" style="216" customWidth="1"/>
    <col min="2065" max="2065" width="9.5703125" style="216" customWidth="1"/>
    <col min="2066" max="2066" width="1.140625" style="216" customWidth="1"/>
    <col min="2067" max="2067" width="9.7109375" style="216" customWidth="1"/>
    <col min="2068" max="2068" width="1.140625" style="216" customWidth="1"/>
    <col min="2069" max="2069" width="7.85546875" style="216" customWidth="1"/>
    <col min="2070" max="2070" width="1.140625" style="216" customWidth="1"/>
    <col min="2071" max="2071" width="9.5703125" style="216" customWidth="1"/>
    <col min="2072" max="2072" width="1.140625" style="216" customWidth="1"/>
    <col min="2073" max="2073" width="8.85546875" style="216" customWidth="1"/>
    <col min="2074" max="2074" width="1.140625" style="216" customWidth="1"/>
    <col min="2075" max="2075" width="9.85546875" style="216" customWidth="1"/>
    <col min="2076" max="2076" width="1.140625" style="216" customWidth="1"/>
    <col min="2077" max="2077" width="9.5703125" style="216" customWidth="1"/>
    <col min="2078" max="2078" width="1.140625" style="216" customWidth="1"/>
    <col min="2079" max="2079" width="8.140625" style="216" customWidth="1"/>
    <col min="2080" max="2080" width="1.140625" style="216" customWidth="1"/>
    <col min="2081" max="2081" width="8.42578125" style="216" customWidth="1"/>
    <col min="2082" max="2304" width="6.85546875" style="216"/>
    <col min="2305" max="2305" width="8.140625" style="216" customWidth="1"/>
    <col min="2306" max="2306" width="1.140625" style="216" customWidth="1"/>
    <col min="2307" max="2307" width="76" style="216" customWidth="1"/>
    <col min="2308" max="2308" width="1.140625" style="216" customWidth="1"/>
    <col min="2309" max="2309" width="11.5703125" style="216" customWidth="1"/>
    <col min="2310" max="2310" width="1.140625" style="216" customWidth="1"/>
    <col min="2311" max="2311" width="14.28515625" style="216" customWidth="1"/>
    <col min="2312" max="2312" width="1.140625" style="216" customWidth="1"/>
    <col min="2313" max="2313" width="13.85546875" style="216" customWidth="1"/>
    <col min="2314" max="2314" width="1.140625" style="216" customWidth="1"/>
    <col min="2315" max="2315" width="11.7109375" style="216" customWidth="1"/>
    <col min="2316" max="2316" width="1.140625" style="216" customWidth="1"/>
    <col min="2317" max="2317" width="10.85546875" style="216" customWidth="1"/>
    <col min="2318" max="2318" width="1.140625" style="216" customWidth="1"/>
    <col min="2319" max="2319" width="8.85546875" style="216" customWidth="1"/>
    <col min="2320" max="2320" width="1.140625" style="216" customWidth="1"/>
    <col min="2321" max="2321" width="9.5703125" style="216" customWidth="1"/>
    <col min="2322" max="2322" width="1.140625" style="216" customWidth="1"/>
    <col min="2323" max="2323" width="9.7109375" style="216" customWidth="1"/>
    <col min="2324" max="2324" width="1.140625" style="216" customWidth="1"/>
    <col min="2325" max="2325" width="7.85546875" style="216" customWidth="1"/>
    <col min="2326" max="2326" width="1.140625" style="216" customWidth="1"/>
    <col min="2327" max="2327" width="9.5703125" style="216" customWidth="1"/>
    <col min="2328" max="2328" width="1.140625" style="216" customWidth="1"/>
    <col min="2329" max="2329" width="8.85546875" style="216" customWidth="1"/>
    <col min="2330" max="2330" width="1.140625" style="216" customWidth="1"/>
    <col min="2331" max="2331" width="9.85546875" style="216" customWidth="1"/>
    <col min="2332" max="2332" width="1.140625" style="216" customWidth="1"/>
    <col min="2333" max="2333" width="9.5703125" style="216" customWidth="1"/>
    <col min="2334" max="2334" width="1.140625" style="216" customWidth="1"/>
    <col min="2335" max="2335" width="8.140625" style="216" customWidth="1"/>
    <col min="2336" max="2336" width="1.140625" style="216" customWidth="1"/>
    <col min="2337" max="2337" width="8.42578125" style="216" customWidth="1"/>
    <col min="2338" max="2560" width="6.85546875" style="216"/>
    <col min="2561" max="2561" width="8.140625" style="216" customWidth="1"/>
    <col min="2562" max="2562" width="1.140625" style="216" customWidth="1"/>
    <col min="2563" max="2563" width="76" style="216" customWidth="1"/>
    <col min="2564" max="2564" width="1.140625" style="216" customWidth="1"/>
    <col min="2565" max="2565" width="11.5703125" style="216" customWidth="1"/>
    <col min="2566" max="2566" width="1.140625" style="216" customWidth="1"/>
    <col min="2567" max="2567" width="14.28515625" style="216" customWidth="1"/>
    <col min="2568" max="2568" width="1.140625" style="216" customWidth="1"/>
    <col min="2569" max="2569" width="13.85546875" style="216" customWidth="1"/>
    <col min="2570" max="2570" width="1.140625" style="216" customWidth="1"/>
    <col min="2571" max="2571" width="11.7109375" style="216" customWidth="1"/>
    <col min="2572" max="2572" width="1.140625" style="216" customWidth="1"/>
    <col min="2573" max="2573" width="10.85546875" style="216" customWidth="1"/>
    <col min="2574" max="2574" width="1.140625" style="216" customWidth="1"/>
    <col min="2575" max="2575" width="8.85546875" style="216" customWidth="1"/>
    <col min="2576" max="2576" width="1.140625" style="216" customWidth="1"/>
    <col min="2577" max="2577" width="9.5703125" style="216" customWidth="1"/>
    <col min="2578" max="2578" width="1.140625" style="216" customWidth="1"/>
    <col min="2579" max="2579" width="9.7109375" style="216" customWidth="1"/>
    <col min="2580" max="2580" width="1.140625" style="216" customWidth="1"/>
    <col min="2581" max="2581" width="7.85546875" style="216" customWidth="1"/>
    <col min="2582" max="2582" width="1.140625" style="216" customWidth="1"/>
    <col min="2583" max="2583" width="9.5703125" style="216" customWidth="1"/>
    <col min="2584" max="2584" width="1.140625" style="216" customWidth="1"/>
    <col min="2585" max="2585" width="8.85546875" style="216" customWidth="1"/>
    <col min="2586" max="2586" width="1.140625" style="216" customWidth="1"/>
    <col min="2587" max="2587" width="9.85546875" style="216" customWidth="1"/>
    <col min="2588" max="2588" width="1.140625" style="216" customWidth="1"/>
    <col min="2589" max="2589" width="9.5703125" style="216" customWidth="1"/>
    <col min="2590" max="2590" width="1.140625" style="216" customWidth="1"/>
    <col min="2591" max="2591" width="8.140625" style="216" customWidth="1"/>
    <col min="2592" max="2592" width="1.140625" style="216" customWidth="1"/>
    <col min="2593" max="2593" width="8.42578125" style="216" customWidth="1"/>
    <col min="2594" max="2816" width="6.85546875" style="216"/>
    <col min="2817" max="2817" width="8.140625" style="216" customWidth="1"/>
    <col min="2818" max="2818" width="1.140625" style="216" customWidth="1"/>
    <col min="2819" max="2819" width="76" style="216" customWidth="1"/>
    <col min="2820" max="2820" width="1.140625" style="216" customWidth="1"/>
    <col min="2821" max="2821" width="11.5703125" style="216" customWidth="1"/>
    <col min="2822" max="2822" width="1.140625" style="216" customWidth="1"/>
    <col min="2823" max="2823" width="14.28515625" style="216" customWidth="1"/>
    <col min="2824" max="2824" width="1.140625" style="216" customWidth="1"/>
    <col min="2825" max="2825" width="13.85546875" style="216" customWidth="1"/>
    <col min="2826" max="2826" width="1.140625" style="216" customWidth="1"/>
    <col min="2827" max="2827" width="11.7109375" style="216" customWidth="1"/>
    <col min="2828" max="2828" width="1.140625" style="216" customWidth="1"/>
    <col min="2829" max="2829" width="10.85546875" style="216" customWidth="1"/>
    <col min="2830" max="2830" width="1.140625" style="216" customWidth="1"/>
    <col min="2831" max="2831" width="8.85546875" style="216" customWidth="1"/>
    <col min="2832" max="2832" width="1.140625" style="216" customWidth="1"/>
    <col min="2833" max="2833" width="9.5703125" style="216" customWidth="1"/>
    <col min="2834" max="2834" width="1.140625" style="216" customWidth="1"/>
    <col min="2835" max="2835" width="9.7109375" style="216" customWidth="1"/>
    <col min="2836" max="2836" width="1.140625" style="216" customWidth="1"/>
    <col min="2837" max="2837" width="7.85546875" style="216" customWidth="1"/>
    <col min="2838" max="2838" width="1.140625" style="216" customWidth="1"/>
    <col min="2839" max="2839" width="9.5703125" style="216" customWidth="1"/>
    <col min="2840" max="2840" width="1.140625" style="216" customWidth="1"/>
    <col min="2841" max="2841" width="8.85546875" style="216" customWidth="1"/>
    <col min="2842" max="2842" width="1.140625" style="216" customWidth="1"/>
    <col min="2843" max="2843" width="9.85546875" style="216" customWidth="1"/>
    <col min="2844" max="2844" width="1.140625" style="216" customWidth="1"/>
    <col min="2845" max="2845" width="9.5703125" style="216" customWidth="1"/>
    <col min="2846" max="2846" width="1.140625" style="216" customWidth="1"/>
    <col min="2847" max="2847" width="8.140625" style="216" customWidth="1"/>
    <col min="2848" max="2848" width="1.140625" style="216" customWidth="1"/>
    <col min="2849" max="2849" width="8.42578125" style="216" customWidth="1"/>
    <col min="2850" max="3072" width="6.85546875" style="216"/>
    <col min="3073" max="3073" width="8.140625" style="216" customWidth="1"/>
    <col min="3074" max="3074" width="1.140625" style="216" customWidth="1"/>
    <col min="3075" max="3075" width="76" style="216" customWidth="1"/>
    <col min="3076" max="3076" width="1.140625" style="216" customWidth="1"/>
    <col min="3077" max="3077" width="11.5703125" style="216" customWidth="1"/>
    <col min="3078" max="3078" width="1.140625" style="216" customWidth="1"/>
    <col min="3079" max="3079" width="14.28515625" style="216" customWidth="1"/>
    <col min="3080" max="3080" width="1.140625" style="216" customWidth="1"/>
    <col min="3081" max="3081" width="13.85546875" style="216" customWidth="1"/>
    <col min="3082" max="3082" width="1.140625" style="216" customWidth="1"/>
    <col min="3083" max="3083" width="11.7109375" style="216" customWidth="1"/>
    <col min="3084" max="3084" width="1.140625" style="216" customWidth="1"/>
    <col min="3085" max="3085" width="10.85546875" style="216" customWidth="1"/>
    <col min="3086" max="3086" width="1.140625" style="216" customWidth="1"/>
    <col min="3087" max="3087" width="8.85546875" style="216" customWidth="1"/>
    <col min="3088" max="3088" width="1.140625" style="216" customWidth="1"/>
    <col min="3089" max="3089" width="9.5703125" style="216" customWidth="1"/>
    <col min="3090" max="3090" width="1.140625" style="216" customWidth="1"/>
    <col min="3091" max="3091" width="9.7109375" style="216" customWidth="1"/>
    <col min="3092" max="3092" width="1.140625" style="216" customWidth="1"/>
    <col min="3093" max="3093" width="7.85546875" style="216" customWidth="1"/>
    <col min="3094" max="3094" width="1.140625" style="216" customWidth="1"/>
    <col min="3095" max="3095" width="9.5703125" style="216" customWidth="1"/>
    <col min="3096" max="3096" width="1.140625" style="216" customWidth="1"/>
    <col min="3097" max="3097" width="8.85546875" style="216" customWidth="1"/>
    <col min="3098" max="3098" width="1.140625" style="216" customWidth="1"/>
    <col min="3099" max="3099" width="9.85546875" style="216" customWidth="1"/>
    <col min="3100" max="3100" width="1.140625" style="216" customWidth="1"/>
    <col min="3101" max="3101" width="9.5703125" style="216" customWidth="1"/>
    <col min="3102" max="3102" width="1.140625" style="216" customWidth="1"/>
    <col min="3103" max="3103" width="8.140625" style="216" customWidth="1"/>
    <col min="3104" max="3104" width="1.140625" style="216" customWidth="1"/>
    <col min="3105" max="3105" width="8.42578125" style="216" customWidth="1"/>
    <col min="3106" max="3328" width="6.85546875" style="216"/>
    <col min="3329" max="3329" width="8.140625" style="216" customWidth="1"/>
    <col min="3330" max="3330" width="1.140625" style="216" customWidth="1"/>
    <col min="3331" max="3331" width="76" style="216" customWidth="1"/>
    <col min="3332" max="3332" width="1.140625" style="216" customWidth="1"/>
    <col min="3333" max="3333" width="11.5703125" style="216" customWidth="1"/>
    <col min="3334" max="3334" width="1.140625" style="216" customWidth="1"/>
    <col min="3335" max="3335" width="14.28515625" style="216" customWidth="1"/>
    <col min="3336" max="3336" width="1.140625" style="216" customWidth="1"/>
    <col min="3337" max="3337" width="13.85546875" style="216" customWidth="1"/>
    <col min="3338" max="3338" width="1.140625" style="216" customWidth="1"/>
    <col min="3339" max="3339" width="11.7109375" style="216" customWidth="1"/>
    <col min="3340" max="3340" width="1.140625" style="216" customWidth="1"/>
    <col min="3341" max="3341" width="10.85546875" style="216" customWidth="1"/>
    <col min="3342" max="3342" width="1.140625" style="216" customWidth="1"/>
    <col min="3343" max="3343" width="8.85546875" style="216" customWidth="1"/>
    <col min="3344" max="3344" width="1.140625" style="216" customWidth="1"/>
    <col min="3345" max="3345" width="9.5703125" style="216" customWidth="1"/>
    <col min="3346" max="3346" width="1.140625" style="216" customWidth="1"/>
    <col min="3347" max="3347" width="9.7109375" style="216" customWidth="1"/>
    <col min="3348" max="3348" width="1.140625" style="216" customWidth="1"/>
    <col min="3349" max="3349" width="7.85546875" style="216" customWidth="1"/>
    <col min="3350" max="3350" width="1.140625" style="216" customWidth="1"/>
    <col min="3351" max="3351" width="9.5703125" style="216" customWidth="1"/>
    <col min="3352" max="3352" width="1.140625" style="216" customWidth="1"/>
    <col min="3353" max="3353" width="8.85546875" style="216" customWidth="1"/>
    <col min="3354" max="3354" width="1.140625" style="216" customWidth="1"/>
    <col min="3355" max="3355" width="9.85546875" style="216" customWidth="1"/>
    <col min="3356" max="3356" width="1.140625" style="216" customWidth="1"/>
    <col min="3357" max="3357" width="9.5703125" style="216" customWidth="1"/>
    <col min="3358" max="3358" width="1.140625" style="216" customWidth="1"/>
    <col min="3359" max="3359" width="8.140625" style="216" customWidth="1"/>
    <col min="3360" max="3360" width="1.140625" style="216" customWidth="1"/>
    <col min="3361" max="3361" width="8.42578125" style="216" customWidth="1"/>
    <col min="3362" max="3584" width="6.85546875" style="216"/>
    <col min="3585" max="3585" width="8.140625" style="216" customWidth="1"/>
    <col min="3586" max="3586" width="1.140625" style="216" customWidth="1"/>
    <col min="3587" max="3587" width="76" style="216" customWidth="1"/>
    <col min="3588" max="3588" width="1.140625" style="216" customWidth="1"/>
    <col min="3589" max="3589" width="11.5703125" style="216" customWidth="1"/>
    <col min="3590" max="3590" width="1.140625" style="216" customWidth="1"/>
    <col min="3591" max="3591" width="14.28515625" style="216" customWidth="1"/>
    <col min="3592" max="3592" width="1.140625" style="216" customWidth="1"/>
    <col min="3593" max="3593" width="13.85546875" style="216" customWidth="1"/>
    <col min="3594" max="3594" width="1.140625" style="216" customWidth="1"/>
    <col min="3595" max="3595" width="11.7109375" style="216" customWidth="1"/>
    <col min="3596" max="3596" width="1.140625" style="216" customWidth="1"/>
    <col min="3597" max="3597" width="10.85546875" style="216" customWidth="1"/>
    <col min="3598" max="3598" width="1.140625" style="216" customWidth="1"/>
    <col min="3599" max="3599" width="8.85546875" style="216" customWidth="1"/>
    <col min="3600" max="3600" width="1.140625" style="216" customWidth="1"/>
    <col min="3601" max="3601" width="9.5703125" style="216" customWidth="1"/>
    <col min="3602" max="3602" width="1.140625" style="216" customWidth="1"/>
    <col min="3603" max="3603" width="9.7109375" style="216" customWidth="1"/>
    <col min="3604" max="3604" width="1.140625" style="216" customWidth="1"/>
    <col min="3605" max="3605" width="7.85546875" style="216" customWidth="1"/>
    <col min="3606" max="3606" width="1.140625" style="216" customWidth="1"/>
    <col min="3607" max="3607" width="9.5703125" style="216" customWidth="1"/>
    <col min="3608" max="3608" width="1.140625" style="216" customWidth="1"/>
    <col min="3609" max="3609" width="8.85546875" style="216" customWidth="1"/>
    <col min="3610" max="3610" width="1.140625" style="216" customWidth="1"/>
    <col min="3611" max="3611" width="9.85546875" style="216" customWidth="1"/>
    <col min="3612" max="3612" width="1.140625" style="216" customWidth="1"/>
    <col min="3613" max="3613" width="9.5703125" style="216" customWidth="1"/>
    <col min="3614" max="3614" width="1.140625" style="216" customWidth="1"/>
    <col min="3615" max="3615" width="8.140625" style="216" customWidth="1"/>
    <col min="3616" max="3616" width="1.140625" style="216" customWidth="1"/>
    <col min="3617" max="3617" width="8.42578125" style="216" customWidth="1"/>
    <col min="3618" max="3840" width="6.85546875" style="216"/>
    <col min="3841" max="3841" width="8.140625" style="216" customWidth="1"/>
    <col min="3842" max="3842" width="1.140625" style="216" customWidth="1"/>
    <col min="3843" max="3843" width="76" style="216" customWidth="1"/>
    <col min="3844" max="3844" width="1.140625" style="216" customWidth="1"/>
    <col min="3845" max="3845" width="11.5703125" style="216" customWidth="1"/>
    <col min="3846" max="3846" width="1.140625" style="216" customWidth="1"/>
    <col min="3847" max="3847" width="14.28515625" style="216" customWidth="1"/>
    <col min="3848" max="3848" width="1.140625" style="216" customWidth="1"/>
    <col min="3849" max="3849" width="13.85546875" style="216" customWidth="1"/>
    <col min="3850" max="3850" width="1.140625" style="216" customWidth="1"/>
    <col min="3851" max="3851" width="11.7109375" style="216" customWidth="1"/>
    <col min="3852" max="3852" width="1.140625" style="216" customWidth="1"/>
    <col min="3853" max="3853" width="10.85546875" style="216" customWidth="1"/>
    <col min="3854" max="3854" width="1.140625" style="216" customWidth="1"/>
    <col min="3855" max="3855" width="8.85546875" style="216" customWidth="1"/>
    <col min="3856" max="3856" width="1.140625" style="216" customWidth="1"/>
    <col min="3857" max="3857" width="9.5703125" style="216" customWidth="1"/>
    <col min="3858" max="3858" width="1.140625" style="216" customWidth="1"/>
    <col min="3859" max="3859" width="9.7109375" style="216" customWidth="1"/>
    <col min="3860" max="3860" width="1.140625" style="216" customWidth="1"/>
    <col min="3861" max="3861" width="7.85546875" style="216" customWidth="1"/>
    <col min="3862" max="3862" width="1.140625" style="216" customWidth="1"/>
    <col min="3863" max="3863" width="9.5703125" style="216" customWidth="1"/>
    <col min="3864" max="3864" width="1.140625" style="216" customWidth="1"/>
    <col min="3865" max="3865" width="8.85546875" style="216" customWidth="1"/>
    <col min="3866" max="3866" width="1.140625" style="216" customWidth="1"/>
    <col min="3867" max="3867" width="9.85546875" style="216" customWidth="1"/>
    <col min="3868" max="3868" width="1.140625" style="216" customWidth="1"/>
    <col min="3869" max="3869" width="9.5703125" style="216" customWidth="1"/>
    <col min="3870" max="3870" width="1.140625" style="216" customWidth="1"/>
    <col min="3871" max="3871" width="8.140625" style="216" customWidth="1"/>
    <col min="3872" max="3872" width="1.140625" style="216" customWidth="1"/>
    <col min="3873" max="3873" width="8.42578125" style="216" customWidth="1"/>
    <col min="3874" max="4096" width="6.85546875" style="216"/>
    <col min="4097" max="4097" width="8.140625" style="216" customWidth="1"/>
    <col min="4098" max="4098" width="1.140625" style="216" customWidth="1"/>
    <col min="4099" max="4099" width="76" style="216" customWidth="1"/>
    <col min="4100" max="4100" width="1.140625" style="216" customWidth="1"/>
    <col min="4101" max="4101" width="11.5703125" style="216" customWidth="1"/>
    <col min="4102" max="4102" width="1.140625" style="216" customWidth="1"/>
    <col min="4103" max="4103" width="14.28515625" style="216" customWidth="1"/>
    <col min="4104" max="4104" width="1.140625" style="216" customWidth="1"/>
    <col min="4105" max="4105" width="13.85546875" style="216" customWidth="1"/>
    <col min="4106" max="4106" width="1.140625" style="216" customWidth="1"/>
    <col min="4107" max="4107" width="11.7109375" style="216" customWidth="1"/>
    <col min="4108" max="4108" width="1.140625" style="216" customWidth="1"/>
    <col min="4109" max="4109" width="10.85546875" style="216" customWidth="1"/>
    <col min="4110" max="4110" width="1.140625" style="216" customWidth="1"/>
    <col min="4111" max="4111" width="8.85546875" style="216" customWidth="1"/>
    <col min="4112" max="4112" width="1.140625" style="216" customWidth="1"/>
    <col min="4113" max="4113" width="9.5703125" style="216" customWidth="1"/>
    <col min="4114" max="4114" width="1.140625" style="216" customWidth="1"/>
    <col min="4115" max="4115" width="9.7109375" style="216" customWidth="1"/>
    <col min="4116" max="4116" width="1.140625" style="216" customWidth="1"/>
    <col min="4117" max="4117" width="7.85546875" style="216" customWidth="1"/>
    <col min="4118" max="4118" width="1.140625" style="216" customWidth="1"/>
    <col min="4119" max="4119" width="9.5703125" style="216" customWidth="1"/>
    <col min="4120" max="4120" width="1.140625" style="216" customWidth="1"/>
    <col min="4121" max="4121" width="8.85546875" style="216" customWidth="1"/>
    <col min="4122" max="4122" width="1.140625" style="216" customWidth="1"/>
    <col min="4123" max="4123" width="9.85546875" style="216" customWidth="1"/>
    <col min="4124" max="4124" width="1.140625" style="216" customWidth="1"/>
    <col min="4125" max="4125" width="9.5703125" style="216" customWidth="1"/>
    <col min="4126" max="4126" width="1.140625" style="216" customWidth="1"/>
    <col min="4127" max="4127" width="8.140625" style="216" customWidth="1"/>
    <col min="4128" max="4128" width="1.140625" style="216" customWidth="1"/>
    <col min="4129" max="4129" width="8.42578125" style="216" customWidth="1"/>
    <col min="4130" max="4352" width="6.85546875" style="216"/>
    <col min="4353" max="4353" width="8.140625" style="216" customWidth="1"/>
    <col min="4354" max="4354" width="1.140625" style="216" customWidth="1"/>
    <col min="4355" max="4355" width="76" style="216" customWidth="1"/>
    <col min="4356" max="4356" width="1.140625" style="216" customWidth="1"/>
    <col min="4357" max="4357" width="11.5703125" style="216" customWidth="1"/>
    <col min="4358" max="4358" width="1.140625" style="216" customWidth="1"/>
    <col min="4359" max="4359" width="14.28515625" style="216" customWidth="1"/>
    <col min="4360" max="4360" width="1.140625" style="216" customWidth="1"/>
    <col min="4361" max="4361" width="13.85546875" style="216" customWidth="1"/>
    <col min="4362" max="4362" width="1.140625" style="216" customWidth="1"/>
    <col min="4363" max="4363" width="11.7109375" style="216" customWidth="1"/>
    <col min="4364" max="4364" width="1.140625" style="216" customWidth="1"/>
    <col min="4365" max="4365" width="10.85546875" style="216" customWidth="1"/>
    <col min="4366" max="4366" width="1.140625" style="216" customWidth="1"/>
    <col min="4367" max="4367" width="8.85546875" style="216" customWidth="1"/>
    <col min="4368" max="4368" width="1.140625" style="216" customWidth="1"/>
    <col min="4369" max="4369" width="9.5703125" style="216" customWidth="1"/>
    <col min="4370" max="4370" width="1.140625" style="216" customWidth="1"/>
    <col min="4371" max="4371" width="9.7109375" style="216" customWidth="1"/>
    <col min="4372" max="4372" width="1.140625" style="216" customWidth="1"/>
    <col min="4373" max="4373" width="7.85546875" style="216" customWidth="1"/>
    <col min="4374" max="4374" width="1.140625" style="216" customWidth="1"/>
    <col min="4375" max="4375" width="9.5703125" style="216" customWidth="1"/>
    <col min="4376" max="4376" width="1.140625" style="216" customWidth="1"/>
    <col min="4377" max="4377" width="8.85546875" style="216" customWidth="1"/>
    <col min="4378" max="4378" width="1.140625" style="216" customWidth="1"/>
    <col min="4379" max="4379" width="9.85546875" style="216" customWidth="1"/>
    <col min="4380" max="4380" width="1.140625" style="216" customWidth="1"/>
    <col min="4381" max="4381" width="9.5703125" style="216" customWidth="1"/>
    <col min="4382" max="4382" width="1.140625" style="216" customWidth="1"/>
    <col min="4383" max="4383" width="8.140625" style="216" customWidth="1"/>
    <col min="4384" max="4384" width="1.140625" style="216" customWidth="1"/>
    <col min="4385" max="4385" width="8.42578125" style="216" customWidth="1"/>
    <col min="4386" max="4608" width="6.85546875" style="216"/>
    <col min="4609" max="4609" width="8.140625" style="216" customWidth="1"/>
    <col min="4610" max="4610" width="1.140625" style="216" customWidth="1"/>
    <col min="4611" max="4611" width="76" style="216" customWidth="1"/>
    <col min="4612" max="4612" width="1.140625" style="216" customWidth="1"/>
    <col min="4613" max="4613" width="11.5703125" style="216" customWidth="1"/>
    <col min="4614" max="4614" width="1.140625" style="216" customWidth="1"/>
    <col min="4615" max="4615" width="14.28515625" style="216" customWidth="1"/>
    <col min="4616" max="4616" width="1.140625" style="216" customWidth="1"/>
    <col min="4617" max="4617" width="13.85546875" style="216" customWidth="1"/>
    <col min="4618" max="4618" width="1.140625" style="216" customWidth="1"/>
    <col min="4619" max="4619" width="11.7109375" style="216" customWidth="1"/>
    <col min="4620" max="4620" width="1.140625" style="216" customWidth="1"/>
    <col min="4621" max="4621" width="10.85546875" style="216" customWidth="1"/>
    <col min="4622" max="4622" width="1.140625" style="216" customWidth="1"/>
    <col min="4623" max="4623" width="8.85546875" style="216" customWidth="1"/>
    <col min="4624" max="4624" width="1.140625" style="216" customWidth="1"/>
    <col min="4625" max="4625" width="9.5703125" style="216" customWidth="1"/>
    <col min="4626" max="4626" width="1.140625" style="216" customWidth="1"/>
    <col min="4627" max="4627" width="9.7109375" style="216" customWidth="1"/>
    <col min="4628" max="4628" width="1.140625" style="216" customWidth="1"/>
    <col min="4629" max="4629" width="7.85546875" style="216" customWidth="1"/>
    <col min="4630" max="4630" width="1.140625" style="216" customWidth="1"/>
    <col min="4631" max="4631" width="9.5703125" style="216" customWidth="1"/>
    <col min="4632" max="4632" width="1.140625" style="216" customWidth="1"/>
    <col min="4633" max="4633" width="8.85546875" style="216" customWidth="1"/>
    <col min="4634" max="4634" width="1.140625" style="216" customWidth="1"/>
    <col min="4635" max="4635" width="9.85546875" style="216" customWidth="1"/>
    <col min="4636" max="4636" width="1.140625" style="216" customWidth="1"/>
    <col min="4637" max="4637" width="9.5703125" style="216" customWidth="1"/>
    <col min="4638" max="4638" width="1.140625" style="216" customWidth="1"/>
    <col min="4639" max="4639" width="8.140625" style="216" customWidth="1"/>
    <col min="4640" max="4640" width="1.140625" style="216" customWidth="1"/>
    <col min="4641" max="4641" width="8.42578125" style="216" customWidth="1"/>
    <col min="4642" max="4864" width="6.85546875" style="216"/>
    <col min="4865" max="4865" width="8.140625" style="216" customWidth="1"/>
    <col min="4866" max="4866" width="1.140625" style="216" customWidth="1"/>
    <col min="4867" max="4867" width="76" style="216" customWidth="1"/>
    <col min="4868" max="4868" width="1.140625" style="216" customWidth="1"/>
    <col min="4869" max="4869" width="11.5703125" style="216" customWidth="1"/>
    <col min="4870" max="4870" width="1.140625" style="216" customWidth="1"/>
    <col min="4871" max="4871" width="14.28515625" style="216" customWidth="1"/>
    <col min="4872" max="4872" width="1.140625" style="216" customWidth="1"/>
    <col min="4873" max="4873" width="13.85546875" style="216" customWidth="1"/>
    <col min="4874" max="4874" width="1.140625" style="216" customWidth="1"/>
    <col min="4875" max="4875" width="11.7109375" style="216" customWidth="1"/>
    <col min="4876" max="4876" width="1.140625" style="216" customWidth="1"/>
    <col min="4877" max="4877" width="10.85546875" style="216" customWidth="1"/>
    <col min="4878" max="4878" width="1.140625" style="216" customWidth="1"/>
    <col min="4879" max="4879" width="8.85546875" style="216" customWidth="1"/>
    <col min="4880" max="4880" width="1.140625" style="216" customWidth="1"/>
    <col min="4881" max="4881" width="9.5703125" style="216" customWidth="1"/>
    <col min="4882" max="4882" width="1.140625" style="216" customWidth="1"/>
    <col min="4883" max="4883" width="9.7109375" style="216" customWidth="1"/>
    <col min="4884" max="4884" width="1.140625" style="216" customWidth="1"/>
    <col min="4885" max="4885" width="7.85546875" style="216" customWidth="1"/>
    <col min="4886" max="4886" width="1.140625" style="216" customWidth="1"/>
    <col min="4887" max="4887" width="9.5703125" style="216" customWidth="1"/>
    <col min="4888" max="4888" width="1.140625" style="216" customWidth="1"/>
    <col min="4889" max="4889" width="8.85546875" style="216" customWidth="1"/>
    <col min="4890" max="4890" width="1.140625" style="216" customWidth="1"/>
    <col min="4891" max="4891" width="9.85546875" style="216" customWidth="1"/>
    <col min="4892" max="4892" width="1.140625" style="216" customWidth="1"/>
    <col min="4893" max="4893" width="9.5703125" style="216" customWidth="1"/>
    <col min="4894" max="4894" width="1.140625" style="216" customWidth="1"/>
    <col min="4895" max="4895" width="8.140625" style="216" customWidth="1"/>
    <col min="4896" max="4896" width="1.140625" style="216" customWidth="1"/>
    <col min="4897" max="4897" width="8.42578125" style="216" customWidth="1"/>
    <col min="4898" max="5120" width="6.85546875" style="216"/>
    <col min="5121" max="5121" width="8.140625" style="216" customWidth="1"/>
    <col min="5122" max="5122" width="1.140625" style="216" customWidth="1"/>
    <col min="5123" max="5123" width="76" style="216" customWidth="1"/>
    <col min="5124" max="5124" width="1.140625" style="216" customWidth="1"/>
    <col min="5125" max="5125" width="11.5703125" style="216" customWidth="1"/>
    <col min="5126" max="5126" width="1.140625" style="216" customWidth="1"/>
    <col min="5127" max="5127" width="14.28515625" style="216" customWidth="1"/>
    <col min="5128" max="5128" width="1.140625" style="216" customWidth="1"/>
    <col min="5129" max="5129" width="13.85546875" style="216" customWidth="1"/>
    <col min="5130" max="5130" width="1.140625" style="216" customWidth="1"/>
    <col min="5131" max="5131" width="11.7109375" style="216" customWidth="1"/>
    <col min="5132" max="5132" width="1.140625" style="216" customWidth="1"/>
    <col min="5133" max="5133" width="10.85546875" style="216" customWidth="1"/>
    <col min="5134" max="5134" width="1.140625" style="216" customWidth="1"/>
    <col min="5135" max="5135" width="8.85546875" style="216" customWidth="1"/>
    <col min="5136" max="5136" width="1.140625" style="216" customWidth="1"/>
    <col min="5137" max="5137" width="9.5703125" style="216" customWidth="1"/>
    <col min="5138" max="5138" width="1.140625" style="216" customWidth="1"/>
    <col min="5139" max="5139" width="9.7109375" style="216" customWidth="1"/>
    <col min="5140" max="5140" width="1.140625" style="216" customWidth="1"/>
    <col min="5141" max="5141" width="7.85546875" style="216" customWidth="1"/>
    <col min="5142" max="5142" width="1.140625" style="216" customWidth="1"/>
    <col min="5143" max="5143" width="9.5703125" style="216" customWidth="1"/>
    <col min="5144" max="5144" width="1.140625" style="216" customWidth="1"/>
    <col min="5145" max="5145" width="8.85546875" style="216" customWidth="1"/>
    <col min="5146" max="5146" width="1.140625" style="216" customWidth="1"/>
    <col min="5147" max="5147" width="9.85546875" style="216" customWidth="1"/>
    <col min="5148" max="5148" width="1.140625" style="216" customWidth="1"/>
    <col min="5149" max="5149" width="9.5703125" style="216" customWidth="1"/>
    <col min="5150" max="5150" width="1.140625" style="216" customWidth="1"/>
    <col min="5151" max="5151" width="8.140625" style="216" customWidth="1"/>
    <col min="5152" max="5152" width="1.140625" style="216" customWidth="1"/>
    <col min="5153" max="5153" width="8.42578125" style="216" customWidth="1"/>
    <col min="5154" max="5376" width="6.85546875" style="216"/>
    <col min="5377" max="5377" width="8.140625" style="216" customWidth="1"/>
    <col min="5378" max="5378" width="1.140625" style="216" customWidth="1"/>
    <col min="5379" max="5379" width="76" style="216" customWidth="1"/>
    <col min="5380" max="5380" width="1.140625" style="216" customWidth="1"/>
    <col min="5381" max="5381" width="11.5703125" style="216" customWidth="1"/>
    <col min="5382" max="5382" width="1.140625" style="216" customWidth="1"/>
    <col min="5383" max="5383" width="14.28515625" style="216" customWidth="1"/>
    <col min="5384" max="5384" width="1.140625" style="216" customWidth="1"/>
    <col min="5385" max="5385" width="13.85546875" style="216" customWidth="1"/>
    <col min="5386" max="5386" width="1.140625" style="216" customWidth="1"/>
    <col min="5387" max="5387" width="11.7109375" style="216" customWidth="1"/>
    <col min="5388" max="5388" width="1.140625" style="216" customWidth="1"/>
    <col min="5389" max="5389" width="10.85546875" style="216" customWidth="1"/>
    <col min="5390" max="5390" width="1.140625" style="216" customWidth="1"/>
    <col min="5391" max="5391" width="8.85546875" style="216" customWidth="1"/>
    <col min="5392" max="5392" width="1.140625" style="216" customWidth="1"/>
    <col min="5393" max="5393" width="9.5703125" style="216" customWidth="1"/>
    <col min="5394" max="5394" width="1.140625" style="216" customWidth="1"/>
    <col min="5395" max="5395" width="9.7109375" style="216" customWidth="1"/>
    <col min="5396" max="5396" width="1.140625" style="216" customWidth="1"/>
    <col min="5397" max="5397" width="7.85546875" style="216" customWidth="1"/>
    <col min="5398" max="5398" width="1.140625" style="216" customWidth="1"/>
    <col min="5399" max="5399" width="9.5703125" style="216" customWidth="1"/>
    <col min="5400" max="5400" width="1.140625" style="216" customWidth="1"/>
    <col min="5401" max="5401" width="8.85546875" style="216" customWidth="1"/>
    <col min="5402" max="5402" width="1.140625" style="216" customWidth="1"/>
    <col min="5403" max="5403" width="9.85546875" style="216" customWidth="1"/>
    <col min="5404" max="5404" width="1.140625" style="216" customWidth="1"/>
    <col min="5405" max="5405" width="9.5703125" style="216" customWidth="1"/>
    <col min="5406" max="5406" width="1.140625" style="216" customWidth="1"/>
    <col min="5407" max="5407" width="8.140625" style="216" customWidth="1"/>
    <col min="5408" max="5408" width="1.140625" style="216" customWidth="1"/>
    <col min="5409" max="5409" width="8.42578125" style="216" customWidth="1"/>
    <col min="5410" max="5632" width="6.85546875" style="216"/>
    <col min="5633" max="5633" width="8.140625" style="216" customWidth="1"/>
    <col min="5634" max="5634" width="1.140625" style="216" customWidth="1"/>
    <col min="5635" max="5635" width="76" style="216" customWidth="1"/>
    <col min="5636" max="5636" width="1.140625" style="216" customWidth="1"/>
    <col min="5637" max="5637" width="11.5703125" style="216" customWidth="1"/>
    <col min="5638" max="5638" width="1.140625" style="216" customWidth="1"/>
    <col min="5639" max="5639" width="14.28515625" style="216" customWidth="1"/>
    <col min="5640" max="5640" width="1.140625" style="216" customWidth="1"/>
    <col min="5641" max="5641" width="13.85546875" style="216" customWidth="1"/>
    <col min="5642" max="5642" width="1.140625" style="216" customWidth="1"/>
    <col min="5643" max="5643" width="11.7109375" style="216" customWidth="1"/>
    <col min="5644" max="5644" width="1.140625" style="216" customWidth="1"/>
    <col min="5645" max="5645" width="10.85546875" style="216" customWidth="1"/>
    <col min="5646" max="5646" width="1.140625" style="216" customWidth="1"/>
    <col min="5647" max="5647" width="8.85546875" style="216" customWidth="1"/>
    <col min="5648" max="5648" width="1.140625" style="216" customWidth="1"/>
    <col min="5649" max="5649" width="9.5703125" style="216" customWidth="1"/>
    <col min="5650" max="5650" width="1.140625" style="216" customWidth="1"/>
    <col min="5651" max="5651" width="9.7109375" style="216" customWidth="1"/>
    <col min="5652" max="5652" width="1.140625" style="216" customWidth="1"/>
    <col min="5653" max="5653" width="7.85546875" style="216" customWidth="1"/>
    <col min="5654" max="5654" width="1.140625" style="216" customWidth="1"/>
    <col min="5655" max="5655" width="9.5703125" style="216" customWidth="1"/>
    <col min="5656" max="5656" width="1.140625" style="216" customWidth="1"/>
    <col min="5657" max="5657" width="8.85546875" style="216" customWidth="1"/>
    <col min="5658" max="5658" width="1.140625" style="216" customWidth="1"/>
    <col min="5659" max="5659" width="9.85546875" style="216" customWidth="1"/>
    <col min="5660" max="5660" width="1.140625" style="216" customWidth="1"/>
    <col min="5661" max="5661" width="9.5703125" style="216" customWidth="1"/>
    <col min="5662" max="5662" width="1.140625" style="216" customWidth="1"/>
    <col min="5663" max="5663" width="8.140625" style="216" customWidth="1"/>
    <col min="5664" max="5664" width="1.140625" style="216" customWidth="1"/>
    <col min="5665" max="5665" width="8.42578125" style="216" customWidth="1"/>
    <col min="5666" max="5888" width="6.85546875" style="216"/>
    <col min="5889" max="5889" width="8.140625" style="216" customWidth="1"/>
    <col min="5890" max="5890" width="1.140625" style="216" customWidth="1"/>
    <col min="5891" max="5891" width="76" style="216" customWidth="1"/>
    <col min="5892" max="5892" width="1.140625" style="216" customWidth="1"/>
    <col min="5893" max="5893" width="11.5703125" style="216" customWidth="1"/>
    <col min="5894" max="5894" width="1.140625" style="216" customWidth="1"/>
    <col min="5895" max="5895" width="14.28515625" style="216" customWidth="1"/>
    <col min="5896" max="5896" width="1.140625" style="216" customWidth="1"/>
    <col min="5897" max="5897" width="13.85546875" style="216" customWidth="1"/>
    <col min="5898" max="5898" width="1.140625" style="216" customWidth="1"/>
    <col min="5899" max="5899" width="11.7109375" style="216" customWidth="1"/>
    <col min="5900" max="5900" width="1.140625" style="216" customWidth="1"/>
    <col min="5901" max="5901" width="10.85546875" style="216" customWidth="1"/>
    <col min="5902" max="5902" width="1.140625" style="216" customWidth="1"/>
    <col min="5903" max="5903" width="8.85546875" style="216" customWidth="1"/>
    <col min="5904" max="5904" width="1.140625" style="216" customWidth="1"/>
    <col min="5905" max="5905" width="9.5703125" style="216" customWidth="1"/>
    <col min="5906" max="5906" width="1.140625" style="216" customWidth="1"/>
    <col min="5907" max="5907" width="9.7109375" style="216" customWidth="1"/>
    <col min="5908" max="5908" width="1.140625" style="216" customWidth="1"/>
    <col min="5909" max="5909" width="7.85546875" style="216" customWidth="1"/>
    <col min="5910" max="5910" width="1.140625" style="216" customWidth="1"/>
    <col min="5911" max="5911" width="9.5703125" style="216" customWidth="1"/>
    <col min="5912" max="5912" width="1.140625" style="216" customWidth="1"/>
    <col min="5913" max="5913" width="8.85546875" style="216" customWidth="1"/>
    <col min="5914" max="5914" width="1.140625" style="216" customWidth="1"/>
    <col min="5915" max="5915" width="9.85546875" style="216" customWidth="1"/>
    <col min="5916" max="5916" width="1.140625" style="216" customWidth="1"/>
    <col min="5917" max="5917" width="9.5703125" style="216" customWidth="1"/>
    <col min="5918" max="5918" width="1.140625" style="216" customWidth="1"/>
    <col min="5919" max="5919" width="8.140625" style="216" customWidth="1"/>
    <col min="5920" max="5920" width="1.140625" style="216" customWidth="1"/>
    <col min="5921" max="5921" width="8.42578125" style="216" customWidth="1"/>
    <col min="5922" max="6144" width="6.85546875" style="216"/>
    <col min="6145" max="6145" width="8.140625" style="216" customWidth="1"/>
    <col min="6146" max="6146" width="1.140625" style="216" customWidth="1"/>
    <col min="6147" max="6147" width="76" style="216" customWidth="1"/>
    <col min="6148" max="6148" width="1.140625" style="216" customWidth="1"/>
    <col min="6149" max="6149" width="11.5703125" style="216" customWidth="1"/>
    <col min="6150" max="6150" width="1.140625" style="216" customWidth="1"/>
    <col min="6151" max="6151" width="14.28515625" style="216" customWidth="1"/>
    <col min="6152" max="6152" width="1.140625" style="216" customWidth="1"/>
    <col min="6153" max="6153" width="13.85546875" style="216" customWidth="1"/>
    <col min="6154" max="6154" width="1.140625" style="216" customWidth="1"/>
    <col min="6155" max="6155" width="11.7109375" style="216" customWidth="1"/>
    <col min="6156" max="6156" width="1.140625" style="216" customWidth="1"/>
    <col min="6157" max="6157" width="10.85546875" style="216" customWidth="1"/>
    <col min="6158" max="6158" width="1.140625" style="216" customWidth="1"/>
    <col min="6159" max="6159" width="8.85546875" style="216" customWidth="1"/>
    <col min="6160" max="6160" width="1.140625" style="216" customWidth="1"/>
    <col min="6161" max="6161" width="9.5703125" style="216" customWidth="1"/>
    <col min="6162" max="6162" width="1.140625" style="216" customWidth="1"/>
    <col min="6163" max="6163" width="9.7109375" style="216" customWidth="1"/>
    <col min="6164" max="6164" width="1.140625" style="216" customWidth="1"/>
    <col min="6165" max="6165" width="7.85546875" style="216" customWidth="1"/>
    <col min="6166" max="6166" width="1.140625" style="216" customWidth="1"/>
    <col min="6167" max="6167" width="9.5703125" style="216" customWidth="1"/>
    <col min="6168" max="6168" width="1.140625" style="216" customWidth="1"/>
    <col min="6169" max="6169" width="8.85546875" style="216" customWidth="1"/>
    <col min="6170" max="6170" width="1.140625" style="216" customWidth="1"/>
    <col min="6171" max="6171" width="9.85546875" style="216" customWidth="1"/>
    <col min="6172" max="6172" width="1.140625" style="216" customWidth="1"/>
    <col min="6173" max="6173" width="9.5703125" style="216" customWidth="1"/>
    <col min="6174" max="6174" width="1.140625" style="216" customWidth="1"/>
    <col min="6175" max="6175" width="8.140625" style="216" customWidth="1"/>
    <col min="6176" max="6176" width="1.140625" style="216" customWidth="1"/>
    <col min="6177" max="6177" width="8.42578125" style="216" customWidth="1"/>
    <col min="6178" max="6400" width="6.85546875" style="216"/>
    <col min="6401" max="6401" width="8.140625" style="216" customWidth="1"/>
    <col min="6402" max="6402" width="1.140625" style="216" customWidth="1"/>
    <col min="6403" max="6403" width="76" style="216" customWidth="1"/>
    <col min="6404" max="6404" width="1.140625" style="216" customWidth="1"/>
    <col min="6405" max="6405" width="11.5703125" style="216" customWidth="1"/>
    <col min="6406" max="6406" width="1.140625" style="216" customWidth="1"/>
    <col min="6407" max="6407" width="14.28515625" style="216" customWidth="1"/>
    <col min="6408" max="6408" width="1.140625" style="216" customWidth="1"/>
    <col min="6409" max="6409" width="13.85546875" style="216" customWidth="1"/>
    <col min="6410" max="6410" width="1.140625" style="216" customWidth="1"/>
    <col min="6411" max="6411" width="11.7109375" style="216" customWidth="1"/>
    <col min="6412" max="6412" width="1.140625" style="216" customWidth="1"/>
    <col min="6413" max="6413" width="10.85546875" style="216" customWidth="1"/>
    <col min="6414" max="6414" width="1.140625" style="216" customWidth="1"/>
    <col min="6415" max="6415" width="8.85546875" style="216" customWidth="1"/>
    <col min="6416" max="6416" width="1.140625" style="216" customWidth="1"/>
    <col min="6417" max="6417" width="9.5703125" style="216" customWidth="1"/>
    <col min="6418" max="6418" width="1.140625" style="216" customWidth="1"/>
    <col min="6419" max="6419" width="9.7109375" style="216" customWidth="1"/>
    <col min="6420" max="6420" width="1.140625" style="216" customWidth="1"/>
    <col min="6421" max="6421" width="7.85546875" style="216" customWidth="1"/>
    <col min="6422" max="6422" width="1.140625" style="216" customWidth="1"/>
    <col min="6423" max="6423" width="9.5703125" style="216" customWidth="1"/>
    <col min="6424" max="6424" width="1.140625" style="216" customWidth="1"/>
    <col min="6425" max="6425" width="8.85546875" style="216" customWidth="1"/>
    <col min="6426" max="6426" width="1.140625" style="216" customWidth="1"/>
    <col min="6427" max="6427" width="9.85546875" style="216" customWidth="1"/>
    <col min="6428" max="6428" width="1.140625" style="216" customWidth="1"/>
    <col min="6429" max="6429" width="9.5703125" style="216" customWidth="1"/>
    <col min="6430" max="6430" width="1.140625" style="216" customWidth="1"/>
    <col min="6431" max="6431" width="8.140625" style="216" customWidth="1"/>
    <col min="6432" max="6432" width="1.140625" style="216" customWidth="1"/>
    <col min="6433" max="6433" width="8.42578125" style="216" customWidth="1"/>
    <col min="6434" max="6656" width="6.85546875" style="216"/>
    <col min="6657" max="6657" width="8.140625" style="216" customWidth="1"/>
    <col min="6658" max="6658" width="1.140625" style="216" customWidth="1"/>
    <col min="6659" max="6659" width="76" style="216" customWidth="1"/>
    <col min="6660" max="6660" width="1.140625" style="216" customWidth="1"/>
    <col min="6661" max="6661" width="11.5703125" style="216" customWidth="1"/>
    <col min="6662" max="6662" width="1.140625" style="216" customWidth="1"/>
    <col min="6663" max="6663" width="14.28515625" style="216" customWidth="1"/>
    <col min="6664" max="6664" width="1.140625" style="216" customWidth="1"/>
    <col min="6665" max="6665" width="13.85546875" style="216" customWidth="1"/>
    <col min="6666" max="6666" width="1.140625" style="216" customWidth="1"/>
    <col min="6667" max="6667" width="11.7109375" style="216" customWidth="1"/>
    <col min="6668" max="6668" width="1.140625" style="216" customWidth="1"/>
    <col min="6669" max="6669" width="10.85546875" style="216" customWidth="1"/>
    <col min="6670" max="6670" width="1.140625" style="216" customWidth="1"/>
    <col min="6671" max="6671" width="8.85546875" style="216" customWidth="1"/>
    <col min="6672" max="6672" width="1.140625" style="216" customWidth="1"/>
    <col min="6673" max="6673" width="9.5703125" style="216" customWidth="1"/>
    <col min="6674" max="6674" width="1.140625" style="216" customWidth="1"/>
    <col min="6675" max="6675" width="9.7109375" style="216" customWidth="1"/>
    <col min="6676" max="6676" width="1.140625" style="216" customWidth="1"/>
    <col min="6677" max="6677" width="7.85546875" style="216" customWidth="1"/>
    <col min="6678" max="6678" width="1.140625" style="216" customWidth="1"/>
    <col min="6679" max="6679" width="9.5703125" style="216" customWidth="1"/>
    <col min="6680" max="6680" width="1.140625" style="216" customWidth="1"/>
    <col min="6681" max="6681" width="8.85546875" style="216" customWidth="1"/>
    <col min="6682" max="6682" width="1.140625" style="216" customWidth="1"/>
    <col min="6683" max="6683" width="9.85546875" style="216" customWidth="1"/>
    <col min="6684" max="6684" width="1.140625" style="216" customWidth="1"/>
    <col min="6685" max="6685" width="9.5703125" style="216" customWidth="1"/>
    <col min="6686" max="6686" width="1.140625" style="216" customWidth="1"/>
    <col min="6687" max="6687" width="8.140625" style="216" customWidth="1"/>
    <col min="6688" max="6688" width="1.140625" style="216" customWidth="1"/>
    <col min="6689" max="6689" width="8.42578125" style="216" customWidth="1"/>
    <col min="6690" max="6912" width="6.85546875" style="216"/>
    <col min="6913" max="6913" width="8.140625" style="216" customWidth="1"/>
    <col min="6914" max="6914" width="1.140625" style="216" customWidth="1"/>
    <col min="6915" max="6915" width="76" style="216" customWidth="1"/>
    <col min="6916" max="6916" width="1.140625" style="216" customWidth="1"/>
    <col min="6917" max="6917" width="11.5703125" style="216" customWidth="1"/>
    <col min="6918" max="6918" width="1.140625" style="216" customWidth="1"/>
    <col min="6919" max="6919" width="14.28515625" style="216" customWidth="1"/>
    <col min="6920" max="6920" width="1.140625" style="216" customWidth="1"/>
    <col min="6921" max="6921" width="13.85546875" style="216" customWidth="1"/>
    <col min="6922" max="6922" width="1.140625" style="216" customWidth="1"/>
    <col min="6923" max="6923" width="11.7109375" style="216" customWidth="1"/>
    <col min="6924" max="6924" width="1.140625" style="216" customWidth="1"/>
    <col min="6925" max="6925" width="10.85546875" style="216" customWidth="1"/>
    <col min="6926" max="6926" width="1.140625" style="216" customWidth="1"/>
    <col min="6927" max="6927" width="8.85546875" style="216" customWidth="1"/>
    <col min="6928" max="6928" width="1.140625" style="216" customWidth="1"/>
    <col min="6929" max="6929" width="9.5703125" style="216" customWidth="1"/>
    <col min="6930" max="6930" width="1.140625" style="216" customWidth="1"/>
    <col min="6931" max="6931" width="9.7109375" style="216" customWidth="1"/>
    <col min="6932" max="6932" width="1.140625" style="216" customWidth="1"/>
    <col min="6933" max="6933" width="7.85546875" style="216" customWidth="1"/>
    <col min="6934" max="6934" width="1.140625" style="216" customWidth="1"/>
    <col min="6935" max="6935" width="9.5703125" style="216" customWidth="1"/>
    <col min="6936" max="6936" width="1.140625" style="216" customWidth="1"/>
    <col min="6937" max="6937" width="8.85546875" style="216" customWidth="1"/>
    <col min="6938" max="6938" width="1.140625" style="216" customWidth="1"/>
    <col min="6939" max="6939" width="9.85546875" style="216" customWidth="1"/>
    <col min="6940" max="6940" width="1.140625" style="216" customWidth="1"/>
    <col min="6941" max="6941" width="9.5703125" style="216" customWidth="1"/>
    <col min="6942" max="6942" width="1.140625" style="216" customWidth="1"/>
    <col min="6943" max="6943" width="8.140625" style="216" customWidth="1"/>
    <col min="6944" max="6944" width="1.140625" style="216" customWidth="1"/>
    <col min="6945" max="6945" width="8.42578125" style="216" customWidth="1"/>
    <col min="6946" max="7168" width="6.85546875" style="216"/>
    <col min="7169" max="7169" width="8.140625" style="216" customWidth="1"/>
    <col min="7170" max="7170" width="1.140625" style="216" customWidth="1"/>
    <col min="7171" max="7171" width="76" style="216" customWidth="1"/>
    <col min="7172" max="7172" width="1.140625" style="216" customWidth="1"/>
    <col min="7173" max="7173" width="11.5703125" style="216" customWidth="1"/>
    <col min="7174" max="7174" width="1.140625" style="216" customWidth="1"/>
    <col min="7175" max="7175" width="14.28515625" style="216" customWidth="1"/>
    <col min="7176" max="7176" width="1.140625" style="216" customWidth="1"/>
    <col min="7177" max="7177" width="13.85546875" style="216" customWidth="1"/>
    <col min="7178" max="7178" width="1.140625" style="216" customWidth="1"/>
    <col min="7179" max="7179" width="11.7109375" style="216" customWidth="1"/>
    <col min="7180" max="7180" width="1.140625" style="216" customWidth="1"/>
    <col min="7181" max="7181" width="10.85546875" style="216" customWidth="1"/>
    <col min="7182" max="7182" width="1.140625" style="216" customWidth="1"/>
    <col min="7183" max="7183" width="8.85546875" style="216" customWidth="1"/>
    <col min="7184" max="7184" width="1.140625" style="216" customWidth="1"/>
    <col min="7185" max="7185" width="9.5703125" style="216" customWidth="1"/>
    <col min="7186" max="7186" width="1.140625" style="216" customWidth="1"/>
    <col min="7187" max="7187" width="9.7109375" style="216" customWidth="1"/>
    <col min="7188" max="7188" width="1.140625" style="216" customWidth="1"/>
    <col min="7189" max="7189" width="7.85546875" style="216" customWidth="1"/>
    <col min="7190" max="7190" width="1.140625" style="216" customWidth="1"/>
    <col min="7191" max="7191" width="9.5703125" style="216" customWidth="1"/>
    <col min="7192" max="7192" width="1.140625" style="216" customWidth="1"/>
    <col min="7193" max="7193" width="8.85546875" style="216" customWidth="1"/>
    <col min="7194" max="7194" width="1.140625" style="216" customWidth="1"/>
    <col min="7195" max="7195" width="9.85546875" style="216" customWidth="1"/>
    <col min="7196" max="7196" width="1.140625" style="216" customWidth="1"/>
    <col min="7197" max="7197" width="9.5703125" style="216" customWidth="1"/>
    <col min="7198" max="7198" width="1.140625" style="216" customWidth="1"/>
    <col min="7199" max="7199" width="8.140625" style="216" customWidth="1"/>
    <col min="7200" max="7200" width="1.140625" style="216" customWidth="1"/>
    <col min="7201" max="7201" width="8.42578125" style="216" customWidth="1"/>
    <col min="7202" max="7424" width="6.85546875" style="216"/>
    <col min="7425" max="7425" width="8.140625" style="216" customWidth="1"/>
    <col min="7426" max="7426" width="1.140625" style="216" customWidth="1"/>
    <col min="7427" max="7427" width="76" style="216" customWidth="1"/>
    <col min="7428" max="7428" width="1.140625" style="216" customWidth="1"/>
    <col min="7429" max="7429" width="11.5703125" style="216" customWidth="1"/>
    <col min="7430" max="7430" width="1.140625" style="216" customWidth="1"/>
    <col min="7431" max="7431" width="14.28515625" style="216" customWidth="1"/>
    <col min="7432" max="7432" width="1.140625" style="216" customWidth="1"/>
    <col min="7433" max="7433" width="13.85546875" style="216" customWidth="1"/>
    <col min="7434" max="7434" width="1.140625" style="216" customWidth="1"/>
    <col min="7435" max="7435" width="11.7109375" style="216" customWidth="1"/>
    <col min="7436" max="7436" width="1.140625" style="216" customWidth="1"/>
    <col min="7437" max="7437" width="10.85546875" style="216" customWidth="1"/>
    <col min="7438" max="7438" width="1.140625" style="216" customWidth="1"/>
    <col min="7439" max="7439" width="8.85546875" style="216" customWidth="1"/>
    <col min="7440" max="7440" width="1.140625" style="216" customWidth="1"/>
    <col min="7441" max="7441" width="9.5703125" style="216" customWidth="1"/>
    <col min="7442" max="7442" width="1.140625" style="216" customWidth="1"/>
    <col min="7443" max="7443" width="9.7109375" style="216" customWidth="1"/>
    <col min="7444" max="7444" width="1.140625" style="216" customWidth="1"/>
    <col min="7445" max="7445" width="7.85546875" style="216" customWidth="1"/>
    <col min="7446" max="7446" width="1.140625" style="216" customWidth="1"/>
    <col min="7447" max="7447" width="9.5703125" style="216" customWidth="1"/>
    <col min="7448" max="7448" width="1.140625" style="216" customWidth="1"/>
    <col min="7449" max="7449" width="8.85546875" style="216" customWidth="1"/>
    <col min="7450" max="7450" width="1.140625" style="216" customWidth="1"/>
    <col min="7451" max="7451" width="9.85546875" style="216" customWidth="1"/>
    <col min="7452" max="7452" width="1.140625" style="216" customWidth="1"/>
    <col min="7453" max="7453" width="9.5703125" style="216" customWidth="1"/>
    <col min="7454" max="7454" width="1.140625" style="216" customWidth="1"/>
    <col min="7455" max="7455" width="8.140625" style="216" customWidth="1"/>
    <col min="7456" max="7456" width="1.140625" style="216" customWidth="1"/>
    <col min="7457" max="7457" width="8.42578125" style="216" customWidth="1"/>
    <col min="7458" max="7680" width="6.85546875" style="216"/>
    <col min="7681" max="7681" width="8.140625" style="216" customWidth="1"/>
    <col min="7682" max="7682" width="1.140625" style="216" customWidth="1"/>
    <col min="7683" max="7683" width="76" style="216" customWidth="1"/>
    <col min="7684" max="7684" width="1.140625" style="216" customWidth="1"/>
    <col min="7685" max="7685" width="11.5703125" style="216" customWidth="1"/>
    <col min="7686" max="7686" width="1.140625" style="216" customWidth="1"/>
    <col min="7687" max="7687" width="14.28515625" style="216" customWidth="1"/>
    <col min="7688" max="7688" width="1.140625" style="216" customWidth="1"/>
    <col min="7689" max="7689" width="13.85546875" style="216" customWidth="1"/>
    <col min="7690" max="7690" width="1.140625" style="216" customWidth="1"/>
    <col min="7691" max="7691" width="11.7109375" style="216" customWidth="1"/>
    <col min="7692" max="7692" width="1.140625" style="216" customWidth="1"/>
    <col min="7693" max="7693" width="10.85546875" style="216" customWidth="1"/>
    <col min="7694" max="7694" width="1.140625" style="216" customWidth="1"/>
    <col min="7695" max="7695" width="8.85546875" style="216" customWidth="1"/>
    <col min="7696" max="7696" width="1.140625" style="216" customWidth="1"/>
    <col min="7697" max="7697" width="9.5703125" style="216" customWidth="1"/>
    <col min="7698" max="7698" width="1.140625" style="216" customWidth="1"/>
    <col min="7699" max="7699" width="9.7109375" style="216" customWidth="1"/>
    <col min="7700" max="7700" width="1.140625" style="216" customWidth="1"/>
    <col min="7701" max="7701" width="7.85546875" style="216" customWidth="1"/>
    <col min="7702" max="7702" width="1.140625" style="216" customWidth="1"/>
    <col min="7703" max="7703" width="9.5703125" style="216" customWidth="1"/>
    <col min="7704" max="7704" width="1.140625" style="216" customWidth="1"/>
    <col min="7705" max="7705" width="8.85546875" style="216" customWidth="1"/>
    <col min="7706" max="7706" width="1.140625" style="216" customWidth="1"/>
    <col min="7707" max="7707" width="9.85546875" style="216" customWidth="1"/>
    <col min="7708" max="7708" width="1.140625" style="216" customWidth="1"/>
    <col min="7709" max="7709" width="9.5703125" style="216" customWidth="1"/>
    <col min="7710" max="7710" width="1.140625" style="216" customWidth="1"/>
    <col min="7711" max="7711" width="8.140625" style="216" customWidth="1"/>
    <col min="7712" max="7712" width="1.140625" style="216" customWidth="1"/>
    <col min="7713" max="7713" width="8.42578125" style="216" customWidth="1"/>
    <col min="7714" max="7936" width="6.85546875" style="216"/>
    <col min="7937" max="7937" width="8.140625" style="216" customWidth="1"/>
    <col min="7938" max="7938" width="1.140625" style="216" customWidth="1"/>
    <col min="7939" max="7939" width="76" style="216" customWidth="1"/>
    <col min="7940" max="7940" width="1.140625" style="216" customWidth="1"/>
    <col min="7941" max="7941" width="11.5703125" style="216" customWidth="1"/>
    <col min="7942" max="7942" width="1.140625" style="216" customWidth="1"/>
    <col min="7943" max="7943" width="14.28515625" style="216" customWidth="1"/>
    <col min="7944" max="7944" width="1.140625" style="216" customWidth="1"/>
    <col min="7945" max="7945" width="13.85546875" style="216" customWidth="1"/>
    <col min="7946" max="7946" width="1.140625" style="216" customWidth="1"/>
    <col min="7947" max="7947" width="11.7109375" style="216" customWidth="1"/>
    <col min="7948" max="7948" width="1.140625" style="216" customWidth="1"/>
    <col min="7949" max="7949" width="10.85546875" style="216" customWidth="1"/>
    <col min="7950" max="7950" width="1.140625" style="216" customWidth="1"/>
    <col min="7951" max="7951" width="8.85546875" style="216" customWidth="1"/>
    <col min="7952" max="7952" width="1.140625" style="216" customWidth="1"/>
    <col min="7953" max="7953" width="9.5703125" style="216" customWidth="1"/>
    <col min="7954" max="7954" width="1.140625" style="216" customWidth="1"/>
    <col min="7955" max="7955" width="9.7109375" style="216" customWidth="1"/>
    <col min="7956" max="7956" width="1.140625" style="216" customWidth="1"/>
    <col min="7957" max="7957" width="7.85546875" style="216" customWidth="1"/>
    <col min="7958" max="7958" width="1.140625" style="216" customWidth="1"/>
    <col min="7959" max="7959" width="9.5703125" style="216" customWidth="1"/>
    <col min="7960" max="7960" width="1.140625" style="216" customWidth="1"/>
    <col min="7961" max="7961" width="8.85546875" style="216" customWidth="1"/>
    <col min="7962" max="7962" width="1.140625" style="216" customWidth="1"/>
    <col min="7963" max="7963" width="9.85546875" style="216" customWidth="1"/>
    <col min="7964" max="7964" width="1.140625" style="216" customWidth="1"/>
    <col min="7965" max="7965" width="9.5703125" style="216" customWidth="1"/>
    <col min="7966" max="7966" width="1.140625" style="216" customWidth="1"/>
    <col min="7967" max="7967" width="8.140625" style="216" customWidth="1"/>
    <col min="7968" max="7968" width="1.140625" style="216" customWidth="1"/>
    <col min="7969" max="7969" width="8.42578125" style="216" customWidth="1"/>
    <col min="7970" max="8192" width="6.85546875" style="216"/>
    <col min="8193" max="8193" width="8.140625" style="216" customWidth="1"/>
    <col min="8194" max="8194" width="1.140625" style="216" customWidth="1"/>
    <col min="8195" max="8195" width="76" style="216" customWidth="1"/>
    <col min="8196" max="8196" width="1.140625" style="216" customWidth="1"/>
    <col min="8197" max="8197" width="11.5703125" style="216" customWidth="1"/>
    <col min="8198" max="8198" width="1.140625" style="216" customWidth="1"/>
    <col min="8199" max="8199" width="14.28515625" style="216" customWidth="1"/>
    <col min="8200" max="8200" width="1.140625" style="216" customWidth="1"/>
    <col min="8201" max="8201" width="13.85546875" style="216" customWidth="1"/>
    <col min="8202" max="8202" width="1.140625" style="216" customWidth="1"/>
    <col min="8203" max="8203" width="11.7109375" style="216" customWidth="1"/>
    <col min="8204" max="8204" width="1.140625" style="216" customWidth="1"/>
    <col min="8205" max="8205" width="10.85546875" style="216" customWidth="1"/>
    <col min="8206" max="8206" width="1.140625" style="216" customWidth="1"/>
    <col min="8207" max="8207" width="8.85546875" style="216" customWidth="1"/>
    <col min="8208" max="8208" width="1.140625" style="216" customWidth="1"/>
    <col min="8209" max="8209" width="9.5703125" style="216" customWidth="1"/>
    <col min="8210" max="8210" width="1.140625" style="216" customWidth="1"/>
    <col min="8211" max="8211" width="9.7109375" style="216" customWidth="1"/>
    <col min="8212" max="8212" width="1.140625" style="216" customWidth="1"/>
    <col min="8213" max="8213" width="7.85546875" style="216" customWidth="1"/>
    <col min="8214" max="8214" width="1.140625" style="216" customWidth="1"/>
    <col min="8215" max="8215" width="9.5703125" style="216" customWidth="1"/>
    <col min="8216" max="8216" width="1.140625" style="216" customWidth="1"/>
    <col min="8217" max="8217" width="8.85546875" style="216" customWidth="1"/>
    <col min="8218" max="8218" width="1.140625" style="216" customWidth="1"/>
    <col min="8219" max="8219" width="9.85546875" style="216" customWidth="1"/>
    <col min="8220" max="8220" width="1.140625" style="216" customWidth="1"/>
    <col min="8221" max="8221" width="9.5703125" style="216" customWidth="1"/>
    <col min="8222" max="8222" width="1.140625" style="216" customWidth="1"/>
    <col min="8223" max="8223" width="8.140625" style="216" customWidth="1"/>
    <col min="8224" max="8224" width="1.140625" style="216" customWidth="1"/>
    <col min="8225" max="8225" width="8.42578125" style="216" customWidth="1"/>
    <col min="8226" max="8448" width="6.85546875" style="216"/>
    <col min="8449" max="8449" width="8.140625" style="216" customWidth="1"/>
    <col min="8450" max="8450" width="1.140625" style="216" customWidth="1"/>
    <col min="8451" max="8451" width="76" style="216" customWidth="1"/>
    <col min="8452" max="8452" width="1.140625" style="216" customWidth="1"/>
    <col min="8453" max="8453" width="11.5703125" style="216" customWidth="1"/>
    <col min="8454" max="8454" width="1.140625" style="216" customWidth="1"/>
    <col min="8455" max="8455" width="14.28515625" style="216" customWidth="1"/>
    <col min="8456" max="8456" width="1.140625" style="216" customWidth="1"/>
    <col min="8457" max="8457" width="13.85546875" style="216" customWidth="1"/>
    <col min="8458" max="8458" width="1.140625" style="216" customWidth="1"/>
    <col min="8459" max="8459" width="11.7109375" style="216" customWidth="1"/>
    <col min="8460" max="8460" width="1.140625" style="216" customWidth="1"/>
    <col min="8461" max="8461" width="10.85546875" style="216" customWidth="1"/>
    <col min="8462" max="8462" width="1.140625" style="216" customWidth="1"/>
    <col min="8463" max="8463" width="8.85546875" style="216" customWidth="1"/>
    <col min="8464" max="8464" width="1.140625" style="216" customWidth="1"/>
    <col min="8465" max="8465" width="9.5703125" style="216" customWidth="1"/>
    <col min="8466" max="8466" width="1.140625" style="216" customWidth="1"/>
    <col min="8467" max="8467" width="9.7109375" style="216" customWidth="1"/>
    <col min="8468" max="8468" width="1.140625" style="216" customWidth="1"/>
    <col min="8469" max="8469" width="7.85546875" style="216" customWidth="1"/>
    <col min="8470" max="8470" width="1.140625" style="216" customWidth="1"/>
    <col min="8471" max="8471" width="9.5703125" style="216" customWidth="1"/>
    <col min="8472" max="8472" width="1.140625" style="216" customWidth="1"/>
    <col min="8473" max="8473" width="8.85546875" style="216" customWidth="1"/>
    <col min="8474" max="8474" width="1.140625" style="216" customWidth="1"/>
    <col min="8475" max="8475" width="9.85546875" style="216" customWidth="1"/>
    <col min="8476" max="8476" width="1.140625" style="216" customWidth="1"/>
    <col min="8477" max="8477" width="9.5703125" style="216" customWidth="1"/>
    <col min="8478" max="8478" width="1.140625" style="216" customWidth="1"/>
    <col min="8479" max="8479" width="8.140625" style="216" customWidth="1"/>
    <col min="8480" max="8480" width="1.140625" style="216" customWidth="1"/>
    <col min="8481" max="8481" width="8.42578125" style="216" customWidth="1"/>
    <col min="8482" max="8704" width="6.85546875" style="216"/>
    <col min="8705" max="8705" width="8.140625" style="216" customWidth="1"/>
    <col min="8706" max="8706" width="1.140625" style="216" customWidth="1"/>
    <col min="8707" max="8707" width="76" style="216" customWidth="1"/>
    <col min="8708" max="8708" width="1.140625" style="216" customWidth="1"/>
    <col min="8709" max="8709" width="11.5703125" style="216" customWidth="1"/>
    <col min="8710" max="8710" width="1.140625" style="216" customWidth="1"/>
    <col min="8711" max="8711" width="14.28515625" style="216" customWidth="1"/>
    <col min="8712" max="8712" width="1.140625" style="216" customWidth="1"/>
    <col min="8713" max="8713" width="13.85546875" style="216" customWidth="1"/>
    <col min="8714" max="8714" width="1.140625" style="216" customWidth="1"/>
    <col min="8715" max="8715" width="11.7109375" style="216" customWidth="1"/>
    <col min="8716" max="8716" width="1.140625" style="216" customWidth="1"/>
    <col min="8717" max="8717" width="10.85546875" style="216" customWidth="1"/>
    <col min="8718" max="8718" width="1.140625" style="216" customWidth="1"/>
    <col min="8719" max="8719" width="8.85546875" style="216" customWidth="1"/>
    <col min="8720" max="8720" width="1.140625" style="216" customWidth="1"/>
    <col min="8721" max="8721" width="9.5703125" style="216" customWidth="1"/>
    <col min="8722" max="8722" width="1.140625" style="216" customWidth="1"/>
    <col min="8723" max="8723" width="9.7109375" style="216" customWidth="1"/>
    <col min="8724" max="8724" width="1.140625" style="216" customWidth="1"/>
    <col min="8725" max="8725" width="7.85546875" style="216" customWidth="1"/>
    <col min="8726" max="8726" width="1.140625" style="216" customWidth="1"/>
    <col min="8727" max="8727" width="9.5703125" style="216" customWidth="1"/>
    <col min="8728" max="8728" width="1.140625" style="216" customWidth="1"/>
    <col min="8729" max="8729" width="8.85546875" style="216" customWidth="1"/>
    <col min="8730" max="8730" width="1.140625" style="216" customWidth="1"/>
    <col min="8731" max="8731" width="9.85546875" style="216" customWidth="1"/>
    <col min="8732" max="8732" width="1.140625" style="216" customWidth="1"/>
    <col min="8733" max="8733" width="9.5703125" style="216" customWidth="1"/>
    <col min="8734" max="8734" width="1.140625" style="216" customWidth="1"/>
    <col min="8735" max="8735" width="8.140625" style="216" customWidth="1"/>
    <col min="8736" max="8736" width="1.140625" style="216" customWidth="1"/>
    <col min="8737" max="8737" width="8.42578125" style="216" customWidth="1"/>
    <col min="8738" max="8960" width="6.85546875" style="216"/>
    <col min="8961" max="8961" width="8.140625" style="216" customWidth="1"/>
    <col min="8962" max="8962" width="1.140625" style="216" customWidth="1"/>
    <col min="8963" max="8963" width="76" style="216" customWidth="1"/>
    <col min="8964" max="8964" width="1.140625" style="216" customWidth="1"/>
    <col min="8965" max="8965" width="11.5703125" style="216" customWidth="1"/>
    <col min="8966" max="8966" width="1.140625" style="216" customWidth="1"/>
    <col min="8967" max="8967" width="14.28515625" style="216" customWidth="1"/>
    <col min="8968" max="8968" width="1.140625" style="216" customWidth="1"/>
    <col min="8969" max="8969" width="13.85546875" style="216" customWidth="1"/>
    <col min="8970" max="8970" width="1.140625" style="216" customWidth="1"/>
    <col min="8971" max="8971" width="11.7109375" style="216" customWidth="1"/>
    <col min="8972" max="8972" width="1.140625" style="216" customWidth="1"/>
    <col min="8973" max="8973" width="10.85546875" style="216" customWidth="1"/>
    <col min="8974" max="8974" width="1.140625" style="216" customWidth="1"/>
    <col min="8975" max="8975" width="8.85546875" style="216" customWidth="1"/>
    <col min="8976" max="8976" width="1.140625" style="216" customWidth="1"/>
    <col min="8977" max="8977" width="9.5703125" style="216" customWidth="1"/>
    <col min="8978" max="8978" width="1.140625" style="216" customWidth="1"/>
    <col min="8979" max="8979" width="9.7109375" style="216" customWidth="1"/>
    <col min="8980" max="8980" width="1.140625" style="216" customWidth="1"/>
    <col min="8981" max="8981" width="7.85546875" style="216" customWidth="1"/>
    <col min="8982" max="8982" width="1.140625" style="216" customWidth="1"/>
    <col min="8983" max="8983" width="9.5703125" style="216" customWidth="1"/>
    <col min="8984" max="8984" width="1.140625" style="216" customWidth="1"/>
    <col min="8985" max="8985" width="8.85546875" style="216" customWidth="1"/>
    <col min="8986" max="8986" width="1.140625" style="216" customWidth="1"/>
    <col min="8987" max="8987" width="9.85546875" style="216" customWidth="1"/>
    <col min="8988" max="8988" width="1.140625" style="216" customWidth="1"/>
    <col min="8989" max="8989" width="9.5703125" style="216" customWidth="1"/>
    <col min="8990" max="8990" width="1.140625" style="216" customWidth="1"/>
    <col min="8991" max="8991" width="8.140625" style="216" customWidth="1"/>
    <col min="8992" max="8992" width="1.140625" style="216" customWidth="1"/>
    <col min="8993" max="8993" width="8.42578125" style="216" customWidth="1"/>
    <col min="8994" max="9216" width="6.85546875" style="216"/>
    <col min="9217" max="9217" width="8.140625" style="216" customWidth="1"/>
    <col min="9218" max="9218" width="1.140625" style="216" customWidth="1"/>
    <col min="9219" max="9219" width="76" style="216" customWidth="1"/>
    <col min="9220" max="9220" width="1.140625" style="216" customWidth="1"/>
    <col min="9221" max="9221" width="11.5703125" style="216" customWidth="1"/>
    <col min="9222" max="9222" width="1.140625" style="216" customWidth="1"/>
    <col min="9223" max="9223" width="14.28515625" style="216" customWidth="1"/>
    <col min="9224" max="9224" width="1.140625" style="216" customWidth="1"/>
    <col min="9225" max="9225" width="13.85546875" style="216" customWidth="1"/>
    <col min="9226" max="9226" width="1.140625" style="216" customWidth="1"/>
    <col min="9227" max="9227" width="11.7109375" style="216" customWidth="1"/>
    <col min="9228" max="9228" width="1.140625" style="216" customWidth="1"/>
    <col min="9229" max="9229" width="10.85546875" style="216" customWidth="1"/>
    <col min="9230" max="9230" width="1.140625" style="216" customWidth="1"/>
    <col min="9231" max="9231" width="8.85546875" style="216" customWidth="1"/>
    <col min="9232" max="9232" width="1.140625" style="216" customWidth="1"/>
    <col min="9233" max="9233" width="9.5703125" style="216" customWidth="1"/>
    <col min="9234" max="9234" width="1.140625" style="216" customWidth="1"/>
    <col min="9235" max="9235" width="9.7109375" style="216" customWidth="1"/>
    <col min="9236" max="9236" width="1.140625" style="216" customWidth="1"/>
    <col min="9237" max="9237" width="7.85546875" style="216" customWidth="1"/>
    <col min="9238" max="9238" width="1.140625" style="216" customWidth="1"/>
    <col min="9239" max="9239" width="9.5703125" style="216" customWidth="1"/>
    <col min="9240" max="9240" width="1.140625" style="216" customWidth="1"/>
    <col min="9241" max="9241" width="8.85546875" style="216" customWidth="1"/>
    <col min="9242" max="9242" width="1.140625" style="216" customWidth="1"/>
    <col min="9243" max="9243" width="9.85546875" style="216" customWidth="1"/>
    <col min="9244" max="9244" width="1.140625" style="216" customWidth="1"/>
    <col min="9245" max="9245" width="9.5703125" style="216" customWidth="1"/>
    <col min="9246" max="9246" width="1.140625" style="216" customWidth="1"/>
    <col min="9247" max="9247" width="8.140625" style="216" customWidth="1"/>
    <col min="9248" max="9248" width="1.140625" style="216" customWidth="1"/>
    <col min="9249" max="9249" width="8.42578125" style="216" customWidth="1"/>
    <col min="9250" max="9472" width="6.85546875" style="216"/>
    <col min="9473" max="9473" width="8.140625" style="216" customWidth="1"/>
    <col min="9474" max="9474" width="1.140625" style="216" customWidth="1"/>
    <col min="9475" max="9475" width="76" style="216" customWidth="1"/>
    <col min="9476" max="9476" width="1.140625" style="216" customWidth="1"/>
    <col min="9477" max="9477" width="11.5703125" style="216" customWidth="1"/>
    <col min="9478" max="9478" width="1.140625" style="216" customWidth="1"/>
    <col min="9479" max="9479" width="14.28515625" style="216" customWidth="1"/>
    <col min="9480" max="9480" width="1.140625" style="216" customWidth="1"/>
    <col min="9481" max="9481" width="13.85546875" style="216" customWidth="1"/>
    <col min="9482" max="9482" width="1.140625" style="216" customWidth="1"/>
    <col min="9483" max="9483" width="11.7109375" style="216" customWidth="1"/>
    <col min="9484" max="9484" width="1.140625" style="216" customWidth="1"/>
    <col min="9485" max="9485" width="10.85546875" style="216" customWidth="1"/>
    <col min="9486" max="9486" width="1.140625" style="216" customWidth="1"/>
    <col min="9487" max="9487" width="8.85546875" style="216" customWidth="1"/>
    <col min="9488" max="9488" width="1.140625" style="216" customWidth="1"/>
    <col min="9489" max="9489" width="9.5703125" style="216" customWidth="1"/>
    <col min="9490" max="9490" width="1.140625" style="216" customWidth="1"/>
    <col min="9491" max="9491" width="9.7109375" style="216" customWidth="1"/>
    <col min="9492" max="9492" width="1.140625" style="216" customWidth="1"/>
    <col min="9493" max="9493" width="7.85546875" style="216" customWidth="1"/>
    <col min="9494" max="9494" width="1.140625" style="216" customWidth="1"/>
    <col min="9495" max="9495" width="9.5703125" style="216" customWidth="1"/>
    <col min="9496" max="9496" width="1.140625" style="216" customWidth="1"/>
    <col min="9497" max="9497" width="8.85546875" style="216" customWidth="1"/>
    <col min="9498" max="9498" width="1.140625" style="216" customWidth="1"/>
    <col min="9499" max="9499" width="9.85546875" style="216" customWidth="1"/>
    <col min="9500" max="9500" width="1.140625" style="216" customWidth="1"/>
    <col min="9501" max="9501" width="9.5703125" style="216" customWidth="1"/>
    <col min="9502" max="9502" width="1.140625" style="216" customWidth="1"/>
    <col min="9503" max="9503" width="8.140625" style="216" customWidth="1"/>
    <col min="9504" max="9504" width="1.140625" style="216" customWidth="1"/>
    <col min="9505" max="9505" width="8.42578125" style="216" customWidth="1"/>
    <col min="9506" max="9728" width="6.85546875" style="216"/>
    <col min="9729" max="9729" width="8.140625" style="216" customWidth="1"/>
    <col min="9730" max="9730" width="1.140625" style="216" customWidth="1"/>
    <col min="9731" max="9731" width="76" style="216" customWidth="1"/>
    <col min="9732" max="9732" width="1.140625" style="216" customWidth="1"/>
    <col min="9733" max="9733" width="11.5703125" style="216" customWidth="1"/>
    <col min="9734" max="9734" width="1.140625" style="216" customWidth="1"/>
    <col min="9735" max="9735" width="14.28515625" style="216" customWidth="1"/>
    <col min="9736" max="9736" width="1.140625" style="216" customWidth="1"/>
    <col min="9737" max="9737" width="13.85546875" style="216" customWidth="1"/>
    <col min="9738" max="9738" width="1.140625" style="216" customWidth="1"/>
    <col min="9739" max="9739" width="11.7109375" style="216" customWidth="1"/>
    <col min="9740" max="9740" width="1.140625" style="216" customWidth="1"/>
    <col min="9741" max="9741" width="10.85546875" style="216" customWidth="1"/>
    <col min="9742" max="9742" width="1.140625" style="216" customWidth="1"/>
    <col min="9743" max="9743" width="8.85546875" style="216" customWidth="1"/>
    <col min="9744" max="9744" width="1.140625" style="216" customWidth="1"/>
    <col min="9745" max="9745" width="9.5703125" style="216" customWidth="1"/>
    <col min="9746" max="9746" width="1.140625" style="216" customWidth="1"/>
    <col min="9747" max="9747" width="9.7109375" style="216" customWidth="1"/>
    <col min="9748" max="9748" width="1.140625" style="216" customWidth="1"/>
    <col min="9749" max="9749" width="7.85546875" style="216" customWidth="1"/>
    <col min="9750" max="9750" width="1.140625" style="216" customWidth="1"/>
    <col min="9751" max="9751" width="9.5703125" style="216" customWidth="1"/>
    <col min="9752" max="9752" width="1.140625" style="216" customWidth="1"/>
    <col min="9753" max="9753" width="8.85546875" style="216" customWidth="1"/>
    <col min="9754" max="9754" width="1.140625" style="216" customWidth="1"/>
    <col min="9755" max="9755" width="9.85546875" style="216" customWidth="1"/>
    <col min="9756" max="9756" width="1.140625" style="216" customWidth="1"/>
    <col min="9757" max="9757" width="9.5703125" style="216" customWidth="1"/>
    <col min="9758" max="9758" width="1.140625" style="216" customWidth="1"/>
    <col min="9759" max="9759" width="8.140625" style="216" customWidth="1"/>
    <col min="9760" max="9760" width="1.140625" style="216" customWidth="1"/>
    <col min="9761" max="9761" width="8.42578125" style="216" customWidth="1"/>
    <col min="9762" max="9984" width="6.85546875" style="216"/>
    <col min="9985" max="9985" width="8.140625" style="216" customWidth="1"/>
    <col min="9986" max="9986" width="1.140625" style="216" customWidth="1"/>
    <col min="9987" max="9987" width="76" style="216" customWidth="1"/>
    <col min="9988" max="9988" width="1.140625" style="216" customWidth="1"/>
    <col min="9989" max="9989" width="11.5703125" style="216" customWidth="1"/>
    <col min="9990" max="9990" width="1.140625" style="216" customWidth="1"/>
    <col min="9991" max="9991" width="14.28515625" style="216" customWidth="1"/>
    <col min="9992" max="9992" width="1.140625" style="216" customWidth="1"/>
    <col min="9993" max="9993" width="13.85546875" style="216" customWidth="1"/>
    <col min="9994" max="9994" width="1.140625" style="216" customWidth="1"/>
    <col min="9995" max="9995" width="11.7109375" style="216" customWidth="1"/>
    <col min="9996" max="9996" width="1.140625" style="216" customWidth="1"/>
    <col min="9997" max="9997" width="10.85546875" style="216" customWidth="1"/>
    <col min="9998" max="9998" width="1.140625" style="216" customWidth="1"/>
    <col min="9999" max="9999" width="8.85546875" style="216" customWidth="1"/>
    <col min="10000" max="10000" width="1.140625" style="216" customWidth="1"/>
    <col min="10001" max="10001" width="9.5703125" style="216" customWidth="1"/>
    <col min="10002" max="10002" width="1.140625" style="216" customWidth="1"/>
    <col min="10003" max="10003" width="9.7109375" style="216" customWidth="1"/>
    <col min="10004" max="10004" width="1.140625" style="216" customWidth="1"/>
    <col min="10005" max="10005" width="7.85546875" style="216" customWidth="1"/>
    <col min="10006" max="10006" width="1.140625" style="216" customWidth="1"/>
    <col min="10007" max="10007" width="9.5703125" style="216" customWidth="1"/>
    <col min="10008" max="10008" width="1.140625" style="216" customWidth="1"/>
    <col min="10009" max="10009" width="8.85546875" style="216" customWidth="1"/>
    <col min="10010" max="10010" width="1.140625" style="216" customWidth="1"/>
    <col min="10011" max="10011" width="9.85546875" style="216" customWidth="1"/>
    <col min="10012" max="10012" width="1.140625" style="216" customWidth="1"/>
    <col min="10013" max="10013" width="9.5703125" style="216" customWidth="1"/>
    <col min="10014" max="10014" width="1.140625" style="216" customWidth="1"/>
    <col min="10015" max="10015" width="8.140625" style="216" customWidth="1"/>
    <col min="10016" max="10016" width="1.140625" style="216" customWidth="1"/>
    <col min="10017" max="10017" width="8.42578125" style="216" customWidth="1"/>
    <col min="10018" max="10240" width="6.85546875" style="216"/>
    <col min="10241" max="10241" width="8.140625" style="216" customWidth="1"/>
    <col min="10242" max="10242" width="1.140625" style="216" customWidth="1"/>
    <col min="10243" max="10243" width="76" style="216" customWidth="1"/>
    <col min="10244" max="10244" width="1.140625" style="216" customWidth="1"/>
    <col min="10245" max="10245" width="11.5703125" style="216" customWidth="1"/>
    <col min="10246" max="10246" width="1.140625" style="216" customWidth="1"/>
    <col min="10247" max="10247" width="14.28515625" style="216" customWidth="1"/>
    <col min="10248" max="10248" width="1.140625" style="216" customWidth="1"/>
    <col min="10249" max="10249" width="13.85546875" style="216" customWidth="1"/>
    <col min="10250" max="10250" width="1.140625" style="216" customWidth="1"/>
    <col min="10251" max="10251" width="11.7109375" style="216" customWidth="1"/>
    <col min="10252" max="10252" width="1.140625" style="216" customWidth="1"/>
    <col min="10253" max="10253" width="10.85546875" style="216" customWidth="1"/>
    <col min="10254" max="10254" width="1.140625" style="216" customWidth="1"/>
    <col min="10255" max="10255" width="8.85546875" style="216" customWidth="1"/>
    <col min="10256" max="10256" width="1.140625" style="216" customWidth="1"/>
    <col min="10257" max="10257" width="9.5703125" style="216" customWidth="1"/>
    <col min="10258" max="10258" width="1.140625" style="216" customWidth="1"/>
    <col min="10259" max="10259" width="9.7109375" style="216" customWidth="1"/>
    <col min="10260" max="10260" width="1.140625" style="216" customWidth="1"/>
    <col min="10261" max="10261" width="7.85546875" style="216" customWidth="1"/>
    <col min="10262" max="10262" width="1.140625" style="216" customWidth="1"/>
    <col min="10263" max="10263" width="9.5703125" style="216" customWidth="1"/>
    <col min="10264" max="10264" width="1.140625" style="216" customWidth="1"/>
    <col min="10265" max="10265" width="8.85546875" style="216" customWidth="1"/>
    <col min="10266" max="10266" width="1.140625" style="216" customWidth="1"/>
    <col min="10267" max="10267" width="9.85546875" style="216" customWidth="1"/>
    <col min="10268" max="10268" width="1.140625" style="216" customWidth="1"/>
    <col min="10269" max="10269" width="9.5703125" style="216" customWidth="1"/>
    <col min="10270" max="10270" width="1.140625" style="216" customWidth="1"/>
    <col min="10271" max="10271" width="8.140625" style="216" customWidth="1"/>
    <col min="10272" max="10272" width="1.140625" style="216" customWidth="1"/>
    <col min="10273" max="10273" width="8.42578125" style="216" customWidth="1"/>
    <col min="10274" max="10496" width="6.85546875" style="216"/>
    <col min="10497" max="10497" width="8.140625" style="216" customWidth="1"/>
    <col min="10498" max="10498" width="1.140625" style="216" customWidth="1"/>
    <col min="10499" max="10499" width="76" style="216" customWidth="1"/>
    <col min="10500" max="10500" width="1.140625" style="216" customWidth="1"/>
    <col min="10501" max="10501" width="11.5703125" style="216" customWidth="1"/>
    <col min="10502" max="10502" width="1.140625" style="216" customWidth="1"/>
    <col min="10503" max="10503" width="14.28515625" style="216" customWidth="1"/>
    <col min="10504" max="10504" width="1.140625" style="216" customWidth="1"/>
    <col min="10505" max="10505" width="13.85546875" style="216" customWidth="1"/>
    <col min="10506" max="10506" width="1.140625" style="216" customWidth="1"/>
    <col min="10507" max="10507" width="11.7109375" style="216" customWidth="1"/>
    <col min="10508" max="10508" width="1.140625" style="216" customWidth="1"/>
    <col min="10509" max="10509" width="10.85546875" style="216" customWidth="1"/>
    <col min="10510" max="10510" width="1.140625" style="216" customWidth="1"/>
    <col min="10511" max="10511" width="8.85546875" style="216" customWidth="1"/>
    <col min="10512" max="10512" width="1.140625" style="216" customWidth="1"/>
    <col min="10513" max="10513" width="9.5703125" style="216" customWidth="1"/>
    <col min="10514" max="10514" width="1.140625" style="216" customWidth="1"/>
    <col min="10515" max="10515" width="9.7109375" style="216" customWidth="1"/>
    <col min="10516" max="10516" width="1.140625" style="216" customWidth="1"/>
    <col min="10517" max="10517" width="7.85546875" style="216" customWidth="1"/>
    <col min="10518" max="10518" width="1.140625" style="216" customWidth="1"/>
    <col min="10519" max="10519" width="9.5703125" style="216" customWidth="1"/>
    <col min="10520" max="10520" width="1.140625" style="216" customWidth="1"/>
    <col min="10521" max="10521" width="8.85546875" style="216" customWidth="1"/>
    <col min="10522" max="10522" width="1.140625" style="216" customWidth="1"/>
    <col min="10523" max="10523" width="9.85546875" style="216" customWidth="1"/>
    <col min="10524" max="10524" width="1.140625" style="216" customWidth="1"/>
    <col min="10525" max="10525" width="9.5703125" style="216" customWidth="1"/>
    <col min="10526" max="10526" width="1.140625" style="216" customWidth="1"/>
    <col min="10527" max="10527" width="8.140625" style="216" customWidth="1"/>
    <col min="10528" max="10528" width="1.140625" style="216" customWidth="1"/>
    <col min="10529" max="10529" width="8.42578125" style="216" customWidth="1"/>
    <col min="10530" max="10752" width="6.85546875" style="216"/>
    <col min="10753" max="10753" width="8.140625" style="216" customWidth="1"/>
    <col min="10754" max="10754" width="1.140625" style="216" customWidth="1"/>
    <col min="10755" max="10755" width="76" style="216" customWidth="1"/>
    <col min="10756" max="10756" width="1.140625" style="216" customWidth="1"/>
    <col min="10757" max="10757" width="11.5703125" style="216" customWidth="1"/>
    <col min="10758" max="10758" width="1.140625" style="216" customWidth="1"/>
    <col min="10759" max="10759" width="14.28515625" style="216" customWidth="1"/>
    <col min="10760" max="10760" width="1.140625" style="216" customWidth="1"/>
    <col min="10761" max="10761" width="13.85546875" style="216" customWidth="1"/>
    <col min="10762" max="10762" width="1.140625" style="216" customWidth="1"/>
    <col min="10763" max="10763" width="11.7109375" style="216" customWidth="1"/>
    <col min="10764" max="10764" width="1.140625" style="216" customWidth="1"/>
    <col min="10765" max="10765" width="10.85546875" style="216" customWidth="1"/>
    <col min="10766" max="10766" width="1.140625" style="216" customWidth="1"/>
    <col min="10767" max="10767" width="8.85546875" style="216" customWidth="1"/>
    <col min="10768" max="10768" width="1.140625" style="216" customWidth="1"/>
    <col min="10769" max="10769" width="9.5703125" style="216" customWidth="1"/>
    <col min="10770" max="10770" width="1.140625" style="216" customWidth="1"/>
    <col min="10771" max="10771" width="9.7109375" style="216" customWidth="1"/>
    <col min="10772" max="10772" width="1.140625" style="216" customWidth="1"/>
    <col min="10773" max="10773" width="7.85546875" style="216" customWidth="1"/>
    <col min="10774" max="10774" width="1.140625" style="216" customWidth="1"/>
    <col min="10775" max="10775" width="9.5703125" style="216" customWidth="1"/>
    <col min="10776" max="10776" width="1.140625" style="216" customWidth="1"/>
    <col min="10777" max="10777" width="8.85546875" style="216" customWidth="1"/>
    <col min="10778" max="10778" width="1.140625" style="216" customWidth="1"/>
    <col min="10779" max="10779" width="9.85546875" style="216" customWidth="1"/>
    <col min="10780" max="10780" width="1.140625" style="216" customWidth="1"/>
    <col min="10781" max="10781" width="9.5703125" style="216" customWidth="1"/>
    <col min="10782" max="10782" width="1.140625" style="216" customWidth="1"/>
    <col min="10783" max="10783" width="8.140625" style="216" customWidth="1"/>
    <col min="10784" max="10784" width="1.140625" style="216" customWidth="1"/>
    <col min="10785" max="10785" width="8.42578125" style="216" customWidth="1"/>
    <col min="10786" max="11008" width="6.85546875" style="216"/>
    <col min="11009" max="11009" width="8.140625" style="216" customWidth="1"/>
    <col min="11010" max="11010" width="1.140625" style="216" customWidth="1"/>
    <col min="11011" max="11011" width="76" style="216" customWidth="1"/>
    <col min="11012" max="11012" width="1.140625" style="216" customWidth="1"/>
    <col min="11013" max="11013" width="11.5703125" style="216" customWidth="1"/>
    <col min="11014" max="11014" width="1.140625" style="216" customWidth="1"/>
    <col min="11015" max="11015" width="14.28515625" style="216" customWidth="1"/>
    <col min="11016" max="11016" width="1.140625" style="216" customWidth="1"/>
    <col min="11017" max="11017" width="13.85546875" style="216" customWidth="1"/>
    <col min="11018" max="11018" width="1.140625" style="216" customWidth="1"/>
    <col min="11019" max="11019" width="11.7109375" style="216" customWidth="1"/>
    <col min="11020" max="11020" width="1.140625" style="216" customWidth="1"/>
    <col min="11021" max="11021" width="10.85546875" style="216" customWidth="1"/>
    <col min="11022" max="11022" width="1.140625" style="216" customWidth="1"/>
    <col min="11023" max="11023" width="8.85546875" style="216" customWidth="1"/>
    <col min="11024" max="11024" width="1.140625" style="216" customWidth="1"/>
    <col min="11025" max="11025" width="9.5703125" style="216" customWidth="1"/>
    <col min="11026" max="11026" width="1.140625" style="216" customWidth="1"/>
    <col min="11027" max="11027" width="9.7109375" style="216" customWidth="1"/>
    <col min="11028" max="11028" width="1.140625" style="216" customWidth="1"/>
    <col min="11029" max="11029" width="7.85546875" style="216" customWidth="1"/>
    <col min="11030" max="11030" width="1.140625" style="216" customWidth="1"/>
    <col min="11031" max="11031" width="9.5703125" style="216" customWidth="1"/>
    <col min="11032" max="11032" width="1.140625" style="216" customWidth="1"/>
    <col min="11033" max="11033" width="8.85546875" style="216" customWidth="1"/>
    <col min="11034" max="11034" width="1.140625" style="216" customWidth="1"/>
    <col min="11035" max="11035" width="9.85546875" style="216" customWidth="1"/>
    <col min="11036" max="11036" width="1.140625" style="216" customWidth="1"/>
    <col min="11037" max="11037" width="9.5703125" style="216" customWidth="1"/>
    <col min="11038" max="11038" width="1.140625" style="216" customWidth="1"/>
    <col min="11039" max="11039" width="8.140625" style="216" customWidth="1"/>
    <col min="11040" max="11040" width="1.140625" style="216" customWidth="1"/>
    <col min="11041" max="11041" width="8.42578125" style="216" customWidth="1"/>
    <col min="11042" max="11264" width="6.85546875" style="216"/>
    <col min="11265" max="11265" width="8.140625" style="216" customWidth="1"/>
    <col min="11266" max="11266" width="1.140625" style="216" customWidth="1"/>
    <col min="11267" max="11267" width="76" style="216" customWidth="1"/>
    <col min="11268" max="11268" width="1.140625" style="216" customWidth="1"/>
    <col min="11269" max="11269" width="11.5703125" style="216" customWidth="1"/>
    <col min="11270" max="11270" width="1.140625" style="216" customWidth="1"/>
    <col min="11271" max="11271" width="14.28515625" style="216" customWidth="1"/>
    <col min="11272" max="11272" width="1.140625" style="216" customWidth="1"/>
    <col min="11273" max="11273" width="13.85546875" style="216" customWidth="1"/>
    <col min="11274" max="11274" width="1.140625" style="216" customWidth="1"/>
    <col min="11275" max="11275" width="11.7109375" style="216" customWidth="1"/>
    <col min="11276" max="11276" width="1.140625" style="216" customWidth="1"/>
    <col min="11277" max="11277" width="10.85546875" style="216" customWidth="1"/>
    <col min="11278" max="11278" width="1.140625" style="216" customWidth="1"/>
    <col min="11279" max="11279" width="8.85546875" style="216" customWidth="1"/>
    <col min="11280" max="11280" width="1.140625" style="216" customWidth="1"/>
    <col min="11281" max="11281" width="9.5703125" style="216" customWidth="1"/>
    <col min="11282" max="11282" width="1.140625" style="216" customWidth="1"/>
    <col min="11283" max="11283" width="9.7109375" style="216" customWidth="1"/>
    <col min="11284" max="11284" width="1.140625" style="216" customWidth="1"/>
    <col min="11285" max="11285" width="7.85546875" style="216" customWidth="1"/>
    <col min="11286" max="11286" width="1.140625" style="216" customWidth="1"/>
    <col min="11287" max="11287" width="9.5703125" style="216" customWidth="1"/>
    <col min="11288" max="11288" width="1.140625" style="216" customWidth="1"/>
    <col min="11289" max="11289" width="8.85546875" style="216" customWidth="1"/>
    <col min="11290" max="11290" width="1.140625" style="216" customWidth="1"/>
    <col min="11291" max="11291" width="9.85546875" style="216" customWidth="1"/>
    <col min="11292" max="11292" width="1.140625" style="216" customWidth="1"/>
    <col min="11293" max="11293" width="9.5703125" style="216" customWidth="1"/>
    <col min="11294" max="11294" width="1.140625" style="216" customWidth="1"/>
    <col min="11295" max="11295" width="8.140625" style="216" customWidth="1"/>
    <col min="11296" max="11296" width="1.140625" style="216" customWidth="1"/>
    <col min="11297" max="11297" width="8.42578125" style="216" customWidth="1"/>
    <col min="11298" max="11520" width="6.85546875" style="216"/>
    <col min="11521" max="11521" width="8.140625" style="216" customWidth="1"/>
    <col min="11522" max="11522" width="1.140625" style="216" customWidth="1"/>
    <col min="11523" max="11523" width="76" style="216" customWidth="1"/>
    <col min="11524" max="11524" width="1.140625" style="216" customWidth="1"/>
    <col min="11525" max="11525" width="11.5703125" style="216" customWidth="1"/>
    <col min="11526" max="11526" width="1.140625" style="216" customWidth="1"/>
    <col min="11527" max="11527" width="14.28515625" style="216" customWidth="1"/>
    <col min="11528" max="11528" width="1.140625" style="216" customWidth="1"/>
    <col min="11529" max="11529" width="13.85546875" style="216" customWidth="1"/>
    <col min="11530" max="11530" width="1.140625" style="216" customWidth="1"/>
    <col min="11531" max="11531" width="11.7109375" style="216" customWidth="1"/>
    <col min="11532" max="11532" width="1.140625" style="216" customWidth="1"/>
    <col min="11533" max="11533" width="10.85546875" style="216" customWidth="1"/>
    <col min="11534" max="11534" width="1.140625" style="216" customWidth="1"/>
    <col min="11535" max="11535" width="8.85546875" style="216" customWidth="1"/>
    <col min="11536" max="11536" width="1.140625" style="216" customWidth="1"/>
    <col min="11537" max="11537" width="9.5703125" style="216" customWidth="1"/>
    <col min="11538" max="11538" width="1.140625" style="216" customWidth="1"/>
    <col min="11539" max="11539" width="9.7109375" style="216" customWidth="1"/>
    <col min="11540" max="11540" width="1.140625" style="216" customWidth="1"/>
    <col min="11541" max="11541" width="7.85546875" style="216" customWidth="1"/>
    <col min="11542" max="11542" width="1.140625" style="216" customWidth="1"/>
    <col min="11543" max="11543" width="9.5703125" style="216" customWidth="1"/>
    <col min="11544" max="11544" width="1.140625" style="216" customWidth="1"/>
    <col min="11545" max="11545" width="8.85546875" style="216" customWidth="1"/>
    <col min="11546" max="11546" width="1.140625" style="216" customWidth="1"/>
    <col min="11547" max="11547" width="9.85546875" style="216" customWidth="1"/>
    <col min="11548" max="11548" width="1.140625" style="216" customWidth="1"/>
    <col min="11549" max="11549" width="9.5703125" style="216" customWidth="1"/>
    <col min="11550" max="11550" width="1.140625" style="216" customWidth="1"/>
    <col min="11551" max="11551" width="8.140625" style="216" customWidth="1"/>
    <col min="11552" max="11552" width="1.140625" style="216" customWidth="1"/>
    <col min="11553" max="11553" width="8.42578125" style="216" customWidth="1"/>
    <col min="11554" max="11776" width="6.85546875" style="216"/>
    <col min="11777" max="11777" width="8.140625" style="216" customWidth="1"/>
    <col min="11778" max="11778" width="1.140625" style="216" customWidth="1"/>
    <col min="11779" max="11779" width="76" style="216" customWidth="1"/>
    <col min="11780" max="11780" width="1.140625" style="216" customWidth="1"/>
    <col min="11781" max="11781" width="11.5703125" style="216" customWidth="1"/>
    <col min="11782" max="11782" width="1.140625" style="216" customWidth="1"/>
    <col min="11783" max="11783" width="14.28515625" style="216" customWidth="1"/>
    <col min="11784" max="11784" width="1.140625" style="216" customWidth="1"/>
    <col min="11785" max="11785" width="13.85546875" style="216" customWidth="1"/>
    <col min="11786" max="11786" width="1.140625" style="216" customWidth="1"/>
    <col min="11787" max="11787" width="11.7109375" style="216" customWidth="1"/>
    <col min="11788" max="11788" width="1.140625" style="216" customWidth="1"/>
    <col min="11789" max="11789" width="10.85546875" style="216" customWidth="1"/>
    <col min="11790" max="11790" width="1.140625" style="216" customWidth="1"/>
    <col min="11791" max="11791" width="8.85546875" style="216" customWidth="1"/>
    <col min="11792" max="11792" width="1.140625" style="216" customWidth="1"/>
    <col min="11793" max="11793" width="9.5703125" style="216" customWidth="1"/>
    <col min="11794" max="11794" width="1.140625" style="216" customWidth="1"/>
    <col min="11795" max="11795" width="9.7109375" style="216" customWidth="1"/>
    <col min="11796" max="11796" width="1.140625" style="216" customWidth="1"/>
    <col min="11797" max="11797" width="7.85546875" style="216" customWidth="1"/>
    <col min="11798" max="11798" width="1.140625" style="216" customWidth="1"/>
    <col min="11799" max="11799" width="9.5703125" style="216" customWidth="1"/>
    <col min="11800" max="11800" width="1.140625" style="216" customWidth="1"/>
    <col min="11801" max="11801" width="8.85546875" style="216" customWidth="1"/>
    <col min="11802" max="11802" width="1.140625" style="216" customWidth="1"/>
    <col min="11803" max="11803" width="9.85546875" style="216" customWidth="1"/>
    <col min="11804" max="11804" width="1.140625" style="216" customWidth="1"/>
    <col min="11805" max="11805" width="9.5703125" style="216" customWidth="1"/>
    <col min="11806" max="11806" width="1.140625" style="216" customWidth="1"/>
    <col min="11807" max="11807" width="8.140625" style="216" customWidth="1"/>
    <col min="11808" max="11808" width="1.140625" style="216" customWidth="1"/>
    <col min="11809" max="11809" width="8.42578125" style="216" customWidth="1"/>
    <col min="11810" max="12032" width="6.85546875" style="216"/>
    <col min="12033" max="12033" width="8.140625" style="216" customWidth="1"/>
    <col min="12034" max="12034" width="1.140625" style="216" customWidth="1"/>
    <col min="12035" max="12035" width="76" style="216" customWidth="1"/>
    <col min="12036" max="12036" width="1.140625" style="216" customWidth="1"/>
    <col min="12037" max="12037" width="11.5703125" style="216" customWidth="1"/>
    <col min="12038" max="12038" width="1.140625" style="216" customWidth="1"/>
    <col min="12039" max="12039" width="14.28515625" style="216" customWidth="1"/>
    <col min="12040" max="12040" width="1.140625" style="216" customWidth="1"/>
    <col min="12041" max="12041" width="13.85546875" style="216" customWidth="1"/>
    <col min="12042" max="12042" width="1.140625" style="216" customWidth="1"/>
    <col min="12043" max="12043" width="11.7109375" style="216" customWidth="1"/>
    <col min="12044" max="12044" width="1.140625" style="216" customWidth="1"/>
    <col min="12045" max="12045" width="10.85546875" style="216" customWidth="1"/>
    <col min="12046" max="12046" width="1.140625" style="216" customWidth="1"/>
    <col min="12047" max="12047" width="8.85546875" style="216" customWidth="1"/>
    <col min="12048" max="12048" width="1.140625" style="216" customWidth="1"/>
    <col min="12049" max="12049" width="9.5703125" style="216" customWidth="1"/>
    <col min="12050" max="12050" width="1.140625" style="216" customWidth="1"/>
    <col min="12051" max="12051" width="9.7109375" style="216" customWidth="1"/>
    <col min="12052" max="12052" width="1.140625" style="216" customWidth="1"/>
    <col min="12053" max="12053" width="7.85546875" style="216" customWidth="1"/>
    <col min="12054" max="12054" width="1.140625" style="216" customWidth="1"/>
    <col min="12055" max="12055" width="9.5703125" style="216" customWidth="1"/>
    <col min="12056" max="12056" width="1.140625" style="216" customWidth="1"/>
    <col min="12057" max="12057" width="8.85546875" style="216" customWidth="1"/>
    <col min="12058" max="12058" width="1.140625" style="216" customWidth="1"/>
    <col min="12059" max="12059" width="9.85546875" style="216" customWidth="1"/>
    <col min="12060" max="12060" width="1.140625" style="216" customWidth="1"/>
    <col min="12061" max="12061" width="9.5703125" style="216" customWidth="1"/>
    <col min="12062" max="12062" width="1.140625" style="216" customWidth="1"/>
    <col min="12063" max="12063" width="8.140625" style="216" customWidth="1"/>
    <col min="12064" max="12064" width="1.140625" style="216" customWidth="1"/>
    <col min="12065" max="12065" width="8.42578125" style="216" customWidth="1"/>
    <col min="12066" max="12288" width="6.85546875" style="216"/>
    <col min="12289" max="12289" width="8.140625" style="216" customWidth="1"/>
    <col min="12290" max="12290" width="1.140625" style="216" customWidth="1"/>
    <col min="12291" max="12291" width="76" style="216" customWidth="1"/>
    <col min="12292" max="12292" width="1.140625" style="216" customWidth="1"/>
    <col min="12293" max="12293" width="11.5703125" style="216" customWidth="1"/>
    <col min="12294" max="12294" width="1.140625" style="216" customWidth="1"/>
    <col min="12295" max="12295" width="14.28515625" style="216" customWidth="1"/>
    <col min="12296" max="12296" width="1.140625" style="216" customWidth="1"/>
    <col min="12297" max="12297" width="13.85546875" style="216" customWidth="1"/>
    <col min="12298" max="12298" width="1.140625" style="216" customWidth="1"/>
    <col min="12299" max="12299" width="11.7109375" style="216" customWidth="1"/>
    <col min="12300" max="12300" width="1.140625" style="216" customWidth="1"/>
    <col min="12301" max="12301" width="10.85546875" style="216" customWidth="1"/>
    <col min="12302" max="12302" width="1.140625" style="216" customWidth="1"/>
    <col min="12303" max="12303" width="8.85546875" style="216" customWidth="1"/>
    <col min="12304" max="12304" width="1.140625" style="216" customWidth="1"/>
    <col min="12305" max="12305" width="9.5703125" style="216" customWidth="1"/>
    <col min="12306" max="12306" width="1.140625" style="216" customWidth="1"/>
    <col min="12307" max="12307" width="9.7109375" style="216" customWidth="1"/>
    <col min="12308" max="12308" width="1.140625" style="216" customWidth="1"/>
    <col min="12309" max="12309" width="7.85546875" style="216" customWidth="1"/>
    <col min="12310" max="12310" width="1.140625" style="216" customWidth="1"/>
    <col min="12311" max="12311" width="9.5703125" style="216" customWidth="1"/>
    <col min="12312" max="12312" width="1.140625" style="216" customWidth="1"/>
    <col min="12313" max="12313" width="8.85546875" style="216" customWidth="1"/>
    <col min="12314" max="12314" width="1.140625" style="216" customWidth="1"/>
    <col min="12315" max="12315" width="9.85546875" style="216" customWidth="1"/>
    <col min="12316" max="12316" width="1.140625" style="216" customWidth="1"/>
    <col min="12317" max="12317" width="9.5703125" style="216" customWidth="1"/>
    <col min="12318" max="12318" width="1.140625" style="216" customWidth="1"/>
    <col min="12319" max="12319" width="8.140625" style="216" customWidth="1"/>
    <col min="12320" max="12320" width="1.140625" style="216" customWidth="1"/>
    <col min="12321" max="12321" width="8.42578125" style="216" customWidth="1"/>
    <col min="12322" max="12544" width="6.85546875" style="216"/>
    <col min="12545" max="12545" width="8.140625" style="216" customWidth="1"/>
    <col min="12546" max="12546" width="1.140625" style="216" customWidth="1"/>
    <col min="12547" max="12547" width="76" style="216" customWidth="1"/>
    <col min="12548" max="12548" width="1.140625" style="216" customWidth="1"/>
    <col min="12549" max="12549" width="11.5703125" style="216" customWidth="1"/>
    <col min="12550" max="12550" width="1.140625" style="216" customWidth="1"/>
    <col min="12551" max="12551" width="14.28515625" style="216" customWidth="1"/>
    <col min="12552" max="12552" width="1.140625" style="216" customWidth="1"/>
    <col min="12553" max="12553" width="13.85546875" style="216" customWidth="1"/>
    <col min="12554" max="12554" width="1.140625" style="216" customWidth="1"/>
    <col min="12555" max="12555" width="11.7109375" style="216" customWidth="1"/>
    <col min="12556" max="12556" width="1.140625" style="216" customWidth="1"/>
    <col min="12557" max="12557" width="10.85546875" style="216" customWidth="1"/>
    <col min="12558" max="12558" width="1.140625" style="216" customWidth="1"/>
    <col min="12559" max="12559" width="8.85546875" style="216" customWidth="1"/>
    <col min="12560" max="12560" width="1.140625" style="216" customWidth="1"/>
    <col min="12561" max="12561" width="9.5703125" style="216" customWidth="1"/>
    <col min="12562" max="12562" width="1.140625" style="216" customWidth="1"/>
    <col min="12563" max="12563" width="9.7109375" style="216" customWidth="1"/>
    <col min="12564" max="12564" width="1.140625" style="216" customWidth="1"/>
    <col min="12565" max="12565" width="7.85546875" style="216" customWidth="1"/>
    <col min="12566" max="12566" width="1.140625" style="216" customWidth="1"/>
    <col min="12567" max="12567" width="9.5703125" style="216" customWidth="1"/>
    <col min="12568" max="12568" width="1.140625" style="216" customWidth="1"/>
    <col min="12569" max="12569" width="8.85546875" style="216" customWidth="1"/>
    <col min="12570" max="12570" width="1.140625" style="216" customWidth="1"/>
    <col min="12571" max="12571" width="9.85546875" style="216" customWidth="1"/>
    <col min="12572" max="12572" width="1.140625" style="216" customWidth="1"/>
    <col min="12573" max="12573" width="9.5703125" style="216" customWidth="1"/>
    <col min="12574" max="12574" width="1.140625" style="216" customWidth="1"/>
    <col min="12575" max="12575" width="8.140625" style="216" customWidth="1"/>
    <col min="12576" max="12576" width="1.140625" style="216" customWidth="1"/>
    <col min="12577" max="12577" width="8.42578125" style="216" customWidth="1"/>
    <col min="12578" max="12800" width="6.85546875" style="216"/>
    <col min="12801" max="12801" width="8.140625" style="216" customWidth="1"/>
    <col min="12802" max="12802" width="1.140625" style="216" customWidth="1"/>
    <col min="12803" max="12803" width="76" style="216" customWidth="1"/>
    <col min="12804" max="12804" width="1.140625" style="216" customWidth="1"/>
    <col min="12805" max="12805" width="11.5703125" style="216" customWidth="1"/>
    <col min="12806" max="12806" width="1.140625" style="216" customWidth="1"/>
    <col min="12807" max="12807" width="14.28515625" style="216" customWidth="1"/>
    <col min="12808" max="12808" width="1.140625" style="216" customWidth="1"/>
    <col min="12809" max="12809" width="13.85546875" style="216" customWidth="1"/>
    <col min="12810" max="12810" width="1.140625" style="216" customWidth="1"/>
    <col min="12811" max="12811" width="11.7109375" style="216" customWidth="1"/>
    <col min="12812" max="12812" width="1.140625" style="216" customWidth="1"/>
    <col min="12813" max="12813" width="10.85546875" style="216" customWidth="1"/>
    <col min="12814" max="12814" width="1.140625" style="216" customWidth="1"/>
    <col min="12815" max="12815" width="8.85546875" style="216" customWidth="1"/>
    <col min="12816" max="12816" width="1.140625" style="216" customWidth="1"/>
    <col min="12817" max="12817" width="9.5703125" style="216" customWidth="1"/>
    <col min="12818" max="12818" width="1.140625" style="216" customWidth="1"/>
    <col min="12819" max="12819" width="9.7109375" style="216" customWidth="1"/>
    <col min="12820" max="12820" width="1.140625" style="216" customWidth="1"/>
    <col min="12821" max="12821" width="7.85546875" style="216" customWidth="1"/>
    <col min="12822" max="12822" width="1.140625" style="216" customWidth="1"/>
    <col min="12823" max="12823" width="9.5703125" style="216" customWidth="1"/>
    <col min="12824" max="12824" width="1.140625" style="216" customWidth="1"/>
    <col min="12825" max="12825" width="8.85546875" style="216" customWidth="1"/>
    <col min="12826" max="12826" width="1.140625" style="216" customWidth="1"/>
    <col min="12827" max="12827" width="9.85546875" style="216" customWidth="1"/>
    <col min="12828" max="12828" width="1.140625" style="216" customWidth="1"/>
    <col min="12829" max="12829" width="9.5703125" style="216" customWidth="1"/>
    <col min="12830" max="12830" width="1.140625" style="216" customWidth="1"/>
    <col min="12831" max="12831" width="8.140625" style="216" customWidth="1"/>
    <col min="12832" max="12832" width="1.140625" style="216" customWidth="1"/>
    <col min="12833" max="12833" width="8.42578125" style="216" customWidth="1"/>
    <col min="12834" max="13056" width="6.85546875" style="216"/>
    <col min="13057" max="13057" width="8.140625" style="216" customWidth="1"/>
    <col min="13058" max="13058" width="1.140625" style="216" customWidth="1"/>
    <col min="13059" max="13059" width="76" style="216" customWidth="1"/>
    <col min="13060" max="13060" width="1.140625" style="216" customWidth="1"/>
    <col min="13061" max="13061" width="11.5703125" style="216" customWidth="1"/>
    <col min="13062" max="13062" width="1.140625" style="216" customWidth="1"/>
    <col min="13063" max="13063" width="14.28515625" style="216" customWidth="1"/>
    <col min="13064" max="13064" width="1.140625" style="216" customWidth="1"/>
    <col min="13065" max="13065" width="13.85546875" style="216" customWidth="1"/>
    <col min="13066" max="13066" width="1.140625" style="216" customWidth="1"/>
    <col min="13067" max="13067" width="11.7109375" style="216" customWidth="1"/>
    <col min="13068" max="13068" width="1.140625" style="216" customWidth="1"/>
    <col min="13069" max="13069" width="10.85546875" style="216" customWidth="1"/>
    <col min="13070" max="13070" width="1.140625" style="216" customWidth="1"/>
    <col min="13071" max="13071" width="8.85546875" style="216" customWidth="1"/>
    <col min="13072" max="13072" width="1.140625" style="216" customWidth="1"/>
    <col min="13073" max="13073" width="9.5703125" style="216" customWidth="1"/>
    <col min="13074" max="13074" width="1.140625" style="216" customWidth="1"/>
    <col min="13075" max="13075" width="9.7109375" style="216" customWidth="1"/>
    <col min="13076" max="13076" width="1.140625" style="216" customWidth="1"/>
    <col min="13077" max="13077" width="7.85546875" style="216" customWidth="1"/>
    <col min="13078" max="13078" width="1.140625" style="216" customWidth="1"/>
    <col min="13079" max="13079" width="9.5703125" style="216" customWidth="1"/>
    <col min="13080" max="13080" width="1.140625" style="216" customWidth="1"/>
    <col min="13081" max="13081" width="8.85546875" style="216" customWidth="1"/>
    <col min="13082" max="13082" width="1.140625" style="216" customWidth="1"/>
    <col min="13083" max="13083" width="9.85546875" style="216" customWidth="1"/>
    <col min="13084" max="13084" width="1.140625" style="216" customWidth="1"/>
    <col min="13085" max="13085" width="9.5703125" style="216" customWidth="1"/>
    <col min="13086" max="13086" width="1.140625" style="216" customWidth="1"/>
    <col min="13087" max="13087" width="8.140625" style="216" customWidth="1"/>
    <col min="13088" max="13088" width="1.140625" style="216" customWidth="1"/>
    <col min="13089" max="13089" width="8.42578125" style="216" customWidth="1"/>
    <col min="13090" max="13312" width="6.85546875" style="216"/>
    <col min="13313" max="13313" width="8.140625" style="216" customWidth="1"/>
    <col min="13314" max="13314" width="1.140625" style="216" customWidth="1"/>
    <col min="13315" max="13315" width="76" style="216" customWidth="1"/>
    <col min="13316" max="13316" width="1.140625" style="216" customWidth="1"/>
    <col min="13317" max="13317" width="11.5703125" style="216" customWidth="1"/>
    <col min="13318" max="13318" width="1.140625" style="216" customWidth="1"/>
    <col min="13319" max="13319" width="14.28515625" style="216" customWidth="1"/>
    <col min="13320" max="13320" width="1.140625" style="216" customWidth="1"/>
    <col min="13321" max="13321" width="13.85546875" style="216" customWidth="1"/>
    <col min="13322" max="13322" width="1.140625" style="216" customWidth="1"/>
    <col min="13323" max="13323" width="11.7109375" style="216" customWidth="1"/>
    <col min="13324" max="13324" width="1.140625" style="216" customWidth="1"/>
    <col min="13325" max="13325" width="10.85546875" style="216" customWidth="1"/>
    <col min="13326" max="13326" width="1.140625" style="216" customWidth="1"/>
    <col min="13327" max="13327" width="8.85546875" style="216" customWidth="1"/>
    <col min="13328" max="13328" width="1.140625" style="216" customWidth="1"/>
    <col min="13329" max="13329" width="9.5703125" style="216" customWidth="1"/>
    <col min="13330" max="13330" width="1.140625" style="216" customWidth="1"/>
    <col min="13331" max="13331" width="9.7109375" style="216" customWidth="1"/>
    <col min="13332" max="13332" width="1.140625" style="216" customWidth="1"/>
    <col min="13333" max="13333" width="7.85546875" style="216" customWidth="1"/>
    <col min="13334" max="13334" width="1.140625" style="216" customWidth="1"/>
    <col min="13335" max="13335" width="9.5703125" style="216" customWidth="1"/>
    <col min="13336" max="13336" width="1.140625" style="216" customWidth="1"/>
    <col min="13337" max="13337" width="8.85546875" style="216" customWidth="1"/>
    <col min="13338" max="13338" width="1.140625" style="216" customWidth="1"/>
    <col min="13339" max="13339" width="9.85546875" style="216" customWidth="1"/>
    <col min="13340" max="13340" width="1.140625" style="216" customWidth="1"/>
    <col min="13341" max="13341" width="9.5703125" style="216" customWidth="1"/>
    <col min="13342" max="13342" width="1.140625" style="216" customWidth="1"/>
    <col min="13343" max="13343" width="8.140625" style="216" customWidth="1"/>
    <col min="13344" max="13344" width="1.140625" style="216" customWidth="1"/>
    <col min="13345" max="13345" width="8.42578125" style="216" customWidth="1"/>
    <col min="13346" max="13568" width="6.85546875" style="216"/>
    <col min="13569" max="13569" width="8.140625" style="216" customWidth="1"/>
    <col min="13570" max="13570" width="1.140625" style="216" customWidth="1"/>
    <col min="13571" max="13571" width="76" style="216" customWidth="1"/>
    <col min="13572" max="13572" width="1.140625" style="216" customWidth="1"/>
    <col min="13573" max="13573" width="11.5703125" style="216" customWidth="1"/>
    <col min="13574" max="13574" width="1.140625" style="216" customWidth="1"/>
    <col min="13575" max="13575" width="14.28515625" style="216" customWidth="1"/>
    <col min="13576" max="13576" width="1.140625" style="216" customWidth="1"/>
    <col min="13577" max="13577" width="13.85546875" style="216" customWidth="1"/>
    <col min="13578" max="13578" width="1.140625" style="216" customWidth="1"/>
    <col min="13579" max="13579" width="11.7109375" style="216" customWidth="1"/>
    <col min="13580" max="13580" width="1.140625" style="216" customWidth="1"/>
    <col min="13581" max="13581" width="10.85546875" style="216" customWidth="1"/>
    <col min="13582" max="13582" width="1.140625" style="216" customWidth="1"/>
    <col min="13583" max="13583" width="8.85546875" style="216" customWidth="1"/>
    <col min="13584" max="13584" width="1.140625" style="216" customWidth="1"/>
    <col min="13585" max="13585" width="9.5703125" style="216" customWidth="1"/>
    <col min="13586" max="13586" width="1.140625" style="216" customWidth="1"/>
    <col min="13587" max="13587" width="9.7109375" style="216" customWidth="1"/>
    <col min="13588" max="13588" width="1.140625" style="216" customWidth="1"/>
    <col min="13589" max="13589" width="7.85546875" style="216" customWidth="1"/>
    <col min="13590" max="13590" width="1.140625" style="216" customWidth="1"/>
    <col min="13591" max="13591" width="9.5703125" style="216" customWidth="1"/>
    <col min="13592" max="13592" width="1.140625" style="216" customWidth="1"/>
    <col min="13593" max="13593" width="8.85546875" style="216" customWidth="1"/>
    <col min="13594" max="13594" width="1.140625" style="216" customWidth="1"/>
    <col min="13595" max="13595" width="9.85546875" style="216" customWidth="1"/>
    <col min="13596" max="13596" width="1.140625" style="216" customWidth="1"/>
    <col min="13597" max="13597" width="9.5703125" style="216" customWidth="1"/>
    <col min="13598" max="13598" width="1.140625" style="216" customWidth="1"/>
    <col min="13599" max="13599" width="8.140625" style="216" customWidth="1"/>
    <col min="13600" max="13600" width="1.140625" style="216" customWidth="1"/>
    <col min="13601" max="13601" width="8.42578125" style="216" customWidth="1"/>
    <col min="13602" max="13824" width="6.85546875" style="216"/>
    <col min="13825" max="13825" width="8.140625" style="216" customWidth="1"/>
    <col min="13826" max="13826" width="1.140625" style="216" customWidth="1"/>
    <col min="13827" max="13827" width="76" style="216" customWidth="1"/>
    <col min="13828" max="13828" width="1.140625" style="216" customWidth="1"/>
    <col min="13829" max="13829" width="11.5703125" style="216" customWidth="1"/>
    <col min="13830" max="13830" width="1.140625" style="216" customWidth="1"/>
    <col min="13831" max="13831" width="14.28515625" style="216" customWidth="1"/>
    <col min="13832" max="13832" width="1.140625" style="216" customWidth="1"/>
    <col min="13833" max="13833" width="13.85546875" style="216" customWidth="1"/>
    <col min="13834" max="13834" width="1.140625" style="216" customWidth="1"/>
    <col min="13835" max="13835" width="11.7109375" style="216" customWidth="1"/>
    <col min="13836" max="13836" width="1.140625" style="216" customWidth="1"/>
    <col min="13837" max="13837" width="10.85546875" style="216" customWidth="1"/>
    <col min="13838" max="13838" width="1.140625" style="216" customWidth="1"/>
    <col min="13839" max="13839" width="8.85546875" style="216" customWidth="1"/>
    <col min="13840" max="13840" width="1.140625" style="216" customWidth="1"/>
    <col min="13841" max="13841" width="9.5703125" style="216" customWidth="1"/>
    <col min="13842" max="13842" width="1.140625" style="216" customWidth="1"/>
    <col min="13843" max="13843" width="9.7109375" style="216" customWidth="1"/>
    <col min="13844" max="13844" width="1.140625" style="216" customWidth="1"/>
    <col min="13845" max="13845" width="7.85546875" style="216" customWidth="1"/>
    <col min="13846" max="13846" width="1.140625" style="216" customWidth="1"/>
    <col min="13847" max="13847" width="9.5703125" style="216" customWidth="1"/>
    <col min="13848" max="13848" width="1.140625" style="216" customWidth="1"/>
    <col min="13849" max="13849" width="8.85546875" style="216" customWidth="1"/>
    <col min="13850" max="13850" width="1.140625" style="216" customWidth="1"/>
    <col min="13851" max="13851" width="9.85546875" style="216" customWidth="1"/>
    <col min="13852" max="13852" width="1.140625" style="216" customWidth="1"/>
    <col min="13853" max="13853" width="9.5703125" style="216" customWidth="1"/>
    <col min="13854" max="13854" width="1.140625" style="216" customWidth="1"/>
    <col min="13855" max="13855" width="8.140625" style="216" customWidth="1"/>
    <col min="13856" max="13856" width="1.140625" style="216" customWidth="1"/>
    <col min="13857" max="13857" width="8.42578125" style="216" customWidth="1"/>
    <col min="13858" max="14080" width="6.85546875" style="216"/>
    <col min="14081" max="14081" width="8.140625" style="216" customWidth="1"/>
    <col min="14082" max="14082" width="1.140625" style="216" customWidth="1"/>
    <col min="14083" max="14083" width="76" style="216" customWidth="1"/>
    <col min="14084" max="14084" width="1.140625" style="216" customWidth="1"/>
    <col min="14085" max="14085" width="11.5703125" style="216" customWidth="1"/>
    <col min="14086" max="14086" width="1.140625" style="216" customWidth="1"/>
    <col min="14087" max="14087" width="14.28515625" style="216" customWidth="1"/>
    <col min="14088" max="14088" width="1.140625" style="216" customWidth="1"/>
    <col min="14089" max="14089" width="13.85546875" style="216" customWidth="1"/>
    <col min="14090" max="14090" width="1.140625" style="216" customWidth="1"/>
    <col min="14091" max="14091" width="11.7109375" style="216" customWidth="1"/>
    <col min="14092" max="14092" width="1.140625" style="216" customWidth="1"/>
    <col min="14093" max="14093" width="10.85546875" style="216" customWidth="1"/>
    <col min="14094" max="14094" width="1.140625" style="216" customWidth="1"/>
    <col min="14095" max="14095" width="8.85546875" style="216" customWidth="1"/>
    <col min="14096" max="14096" width="1.140625" style="216" customWidth="1"/>
    <col min="14097" max="14097" width="9.5703125" style="216" customWidth="1"/>
    <col min="14098" max="14098" width="1.140625" style="216" customWidth="1"/>
    <col min="14099" max="14099" width="9.7109375" style="216" customWidth="1"/>
    <col min="14100" max="14100" width="1.140625" style="216" customWidth="1"/>
    <col min="14101" max="14101" width="7.85546875" style="216" customWidth="1"/>
    <col min="14102" max="14102" width="1.140625" style="216" customWidth="1"/>
    <col min="14103" max="14103" width="9.5703125" style="216" customWidth="1"/>
    <col min="14104" max="14104" width="1.140625" style="216" customWidth="1"/>
    <col min="14105" max="14105" width="8.85546875" style="216" customWidth="1"/>
    <col min="14106" max="14106" width="1.140625" style="216" customWidth="1"/>
    <col min="14107" max="14107" width="9.85546875" style="216" customWidth="1"/>
    <col min="14108" max="14108" width="1.140625" style="216" customWidth="1"/>
    <col min="14109" max="14109" width="9.5703125" style="216" customWidth="1"/>
    <col min="14110" max="14110" width="1.140625" style="216" customWidth="1"/>
    <col min="14111" max="14111" width="8.140625" style="216" customWidth="1"/>
    <col min="14112" max="14112" width="1.140625" style="216" customWidth="1"/>
    <col min="14113" max="14113" width="8.42578125" style="216" customWidth="1"/>
    <col min="14114" max="14336" width="6.85546875" style="216"/>
    <col min="14337" max="14337" width="8.140625" style="216" customWidth="1"/>
    <col min="14338" max="14338" width="1.140625" style="216" customWidth="1"/>
    <col min="14339" max="14339" width="76" style="216" customWidth="1"/>
    <col min="14340" max="14340" width="1.140625" style="216" customWidth="1"/>
    <col min="14341" max="14341" width="11.5703125" style="216" customWidth="1"/>
    <col min="14342" max="14342" width="1.140625" style="216" customWidth="1"/>
    <col min="14343" max="14343" width="14.28515625" style="216" customWidth="1"/>
    <col min="14344" max="14344" width="1.140625" style="216" customWidth="1"/>
    <col min="14345" max="14345" width="13.85546875" style="216" customWidth="1"/>
    <col min="14346" max="14346" width="1.140625" style="216" customWidth="1"/>
    <col min="14347" max="14347" width="11.7109375" style="216" customWidth="1"/>
    <col min="14348" max="14348" width="1.140625" style="216" customWidth="1"/>
    <col min="14349" max="14349" width="10.85546875" style="216" customWidth="1"/>
    <col min="14350" max="14350" width="1.140625" style="216" customWidth="1"/>
    <col min="14351" max="14351" width="8.85546875" style="216" customWidth="1"/>
    <col min="14352" max="14352" width="1.140625" style="216" customWidth="1"/>
    <col min="14353" max="14353" width="9.5703125" style="216" customWidth="1"/>
    <col min="14354" max="14354" width="1.140625" style="216" customWidth="1"/>
    <col min="14355" max="14355" width="9.7109375" style="216" customWidth="1"/>
    <col min="14356" max="14356" width="1.140625" style="216" customWidth="1"/>
    <col min="14357" max="14357" width="7.85546875" style="216" customWidth="1"/>
    <col min="14358" max="14358" width="1.140625" style="216" customWidth="1"/>
    <col min="14359" max="14359" width="9.5703125" style="216" customWidth="1"/>
    <col min="14360" max="14360" width="1.140625" style="216" customWidth="1"/>
    <col min="14361" max="14361" width="8.85546875" style="216" customWidth="1"/>
    <col min="14362" max="14362" width="1.140625" style="216" customWidth="1"/>
    <col min="14363" max="14363" width="9.85546875" style="216" customWidth="1"/>
    <col min="14364" max="14364" width="1.140625" style="216" customWidth="1"/>
    <col min="14365" max="14365" width="9.5703125" style="216" customWidth="1"/>
    <col min="14366" max="14366" width="1.140625" style="216" customWidth="1"/>
    <col min="14367" max="14367" width="8.140625" style="216" customWidth="1"/>
    <col min="14368" max="14368" width="1.140625" style="216" customWidth="1"/>
    <col min="14369" max="14369" width="8.42578125" style="216" customWidth="1"/>
    <col min="14370" max="14592" width="6.85546875" style="216"/>
    <col min="14593" max="14593" width="8.140625" style="216" customWidth="1"/>
    <col min="14594" max="14594" width="1.140625" style="216" customWidth="1"/>
    <col min="14595" max="14595" width="76" style="216" customWidth="1"/>
    <col min="14596" max="14596" width="1.140625" style="216" customWidth="1"/>
    <col min="14597" max="14597" width="11.5703125" style="216" customWidth="1"/>
    <col min="14598" max="14598" width="1.140625" style="216" customWidth="1"/>
    <col min="14599" max="14599" width="14.28515625" style="216" customWidth="1"/>
    <col min="14600" max="14600" width="1.140625" style="216" customWidth="1"/>
    <col min="14601" max="14601" width="13.85546875" style="216" customWidth="1"/>
    <col min="14602" max="14602" width="1.140625" style="216" customWidth="1"/>
    <col min="14603" max="14603" width="11.7109375" style="216" customWidth="1"/>
    <col min="14604" max="14604" width="1.140625" style="216" customWidth="1"/>
    <col min="14605" max="14605" width="10.85546875" style="216" customWidth="1"/>
    <col min="14606" max="14606" width="1.140625" style="216" customWidth="1"/>
    <col min="14607" max="14607" width="8.85546875" style="216" customWidth="1"/>
    <col min="14608" max="14608" width="1.140625" style="216" customWidth="1"/>
    <col min="14609" max="14609" width="9.5703125" style="216" customWidth="1"/>
    <col min="14610" max="14610" width="1.140625" style="216" customWidth="1"/>
    <col min="14611" max="14611" width="9.7109375" style="216" customWidth="1"/>
    <col min="14612" max="14612" width="1.140625" style="216" customWidth="1"/>
    <col min="14613" max="14613" width="7.85546875" style="216" customWidth="1"/>
    <col min="14614" max="14614" width="1.140625" style="216" customWidth="1"/>
    <col min="14615" max="14615" width="9.5703125" style="216" customWidth="1"/>
    <col min="14616" max="14616" width="1.140625" style="216" customWidth="1"/>
    <col min="14617" max="14617" width="8.85546875" style="216" customWidth="1"/>
    <col min="14618" max="14618" width="1.140625" style="216" customWidth="1"/>
    <col min="14619" max="14619" width="9.85546875" style="216" customWidth="1"/>
    <col min="14620" max="14620" width="1.140625" style="216" customWidth="1"/>
    <col min="14621" max="14621" width="9.5703125" style="216" customWidth="1"/>
    <col min="14622" max="14622" width="1.140625" style="216" customWidth="1"/>
    <col min="14623" max="14623" width="8.140625" style="216" customWidth="1"/>
    <col min="14624" max="14624" width="1.140625" style="216" customWidth="1"/>
    <col min="14625" max="14625" width="8.42578125" style="216" customWidth="1"/>
    <col min="14626" max="14848" width="6.85546875" style="216"/>
    <col min="14849" max="14849" width="8.140625" style="216" customWidth="1"/>
    <col min="14850" max="14850" width="1.140625" style="216" customWidth="1"/>
    <col min="14851" max="14851" width="76" style="216" customWidth="1"/>
    <col min="14852" max="14852" width="1.140625" style="216" customWidth="1"/>
    <col min="14853" max="14853" width="11.5703125" style="216" customWidth="1"/>
    <col min="14854" max="14854" width="1.140625" style="216" customWidth="1"/>
    <col min="14855" max="14855" width="14.28515625" style="216" customWidth="1"/>
    <col min="14856" max="14856" width="1.140625" style="216" customWidth="1"/>
    <col min="14857" max="14857" width="13.85546875" style="216" customWidth="1"/>
    <col min="14858" max="14858" width="1.140625" style="216" customWidth="1"/>
    <col min="14859" max="14859" width="11.7109375" style="216" customWidth="1"/>
    <col min="14860" max="14860" width="1.140625" style="216" customWidth="1"/>
    <col min="14861" max="14861" width="10.85546875" style="216" customWidth="1"/>
    <col min="14862" max="14862" width="1.140625" style="216" customWidth="1"/>
    <col min="14863" max="14863" width="8.85546875" style="216" customWidth="1"/>
    <col min="14864" max="14864" width="1.140625" style="216" customWidth="1"/>
    <col min="14865" max="14865" width="9.5703125" style="216" customWidth="1"/>
    <col min="14866" max="14866" width="1.140625" style="216" customWidth="1"/>
    <col min="14867" max="14867" width="9.7109375" style="216" customWidth="1"/>
    <col min="14868" max="14868" width="1.140625" style="216" customWidth="1"/>
    <col min="14869" max="14869" width="7.85546875" style="216" customWidth="1"/>
    <col min="14870" max="14870" width="1.140625" style="216" customWidth="1"/>
    <col min="14871" max="14871" width="9.5703125" style="216" customWidth="1"/>
    <col min="14872" max="14872" width="1.140625" style="216" customWidth="1"/>
    <col min="14873" max="14873" width="8.85546875" style="216" customWidth="1"/>
    <col min="14874" max="14874" width="1.140625" style="216" customWidth="1"/>
    <col min="14875" max="14875" width="9.85546875" style="216" customWidth="1"/>
    <col min="14876" max="14876" width="1.140625" style="216" customWidth="1"/>
    <col min="14877" max="14877" width="9.5703125" style="216" customWidth="1"/>
    <col min="14878" max="14878" width="1.140625" style="216" customWidth="1"/>
    <col min="14879" max="14879" width="8.140625" style="216" customWidth="1"/>
    <col min="14880" max="14880" width="1.140625" style="216" customWidth="1"/>
    <col min="14881" max="14881" width="8.42578125" style="216" customWidth="1"/>
    <col min="14882" max="15104" width="6.85546875" style="216"/>
    <col min="15105" max="15105" width="8.140625" style="216" customWidth="1"/>
    <col min="15106" max="15106" width="1.140625" style="216" customWidth="1"/>
    <col min="15107" max="15107" width="76" style="216" customWidth="1"/>
    <col min="15108" max="15108" width="1.140625" style="216" customWidth="1"/>
    <col min="15109" max="15109" width="11.5703125" style="216" customWidth="1"/>
    <col min="15110" max="15110" width="1.140625" style="216" customWidth="1"/>
    <col min="15111" max="15111" width="14.28515625" style="216" customWidth="1"/>
    <col min="15112" max="15112" width="1.140625" style="216" customWidth="1"/>
    <col min="15113" max="15113" width="13.85546875" style="216" customWidth="1"/>
    <col min="15114" max="15114" width="1.140625" style="216" customWidth="1"/>
    <col min="15115" max="15115" width="11.7109375" style="216" customWidth="1"/>
    <col min="15116" max="15116" width="1.140625" style="216" customWidth="1"/>
    <col min="15117" max="15117" width="10.85546875" style="216" customWidth="1"/>
    <col min="15118" max="15118" width="1.140625" style="216" customWidth="1"/>
    <col min="15119" max="15119" width="8.85546875" style="216" customWidth="1"/>
    <col min="15120" max="15120" width="1.140625" style="216" customWidth="1"/>
    <col min="15121" max="15121" width="9.5703125" style="216" customWidth="1"/>
    <col min="15122" max="15122" width="1.140625" style="216" customWidth="1"/>
    <col min="15123" max="15123" width="9.7109375" style="216" customWidth="1"/>
    <col min="15124" max="15124" width="1.140625" style="216" customWidth="1"/>
    <col min="15125" max="15125" width="7.85546875" style="216" customWidth="1"/>
    <col min="15126" max="15126" width="1.140625" style="216" customWidth="1"/>
    <col min="15127" max="15127" width="9.5703125" style="216" customWidth="1"/>
    <col min="15128" max="15128" width="1.140625" style="216" customWidth="1"/>
    <col min="15129" max="15129" width="8.85546875" style="216" customWidth="1"/>
    <col min="15130" max="15130" width="1.140625" style="216" customWidth="1"/>
    <col min="15131" max="15131" width="9.85546875" style="216" customWidth="1"/>
    <col min="15132" max="15132" width="1.140625" style="216" customWidth="1"/>
    <col min="15133" max="15133" width="9.5703125" style="216" customWidth="1"/>
    <col min="15134" max="15134" width="1.140625" style="216" customWidth="1"/>
    <col min="15135" max="15135" width="8.140625" style="216" customWidth="1"/>
    <col min="15136" max="15136" width="1.140625" style="216" customWidth="1"/>
    <col min="15137" max="15137" width="8.42578125" style="216" customWidth="1"/>
    <col min="15138" max="15360" width="6.85546875" style="216"/>
    <col min="15361" max="15361" width="8.140625" style="216" customWidth="1"/>
    <col min="15362" max="15362" width="1.140625" style="216" customWidth="1"/>
    <col min="15363" max="15363" width="76" style="216" customWidth="1"/>
    <col min="15364" max="15364" width="1.140625" style="216" customWidth="1"/>
    <col min="15365" max="15365" width="11.5703125" style="216" customWidth="1"/>
    <col min="15366" max="15366" width="1.140625" style="216" customWidth="1"/>
    <col min="15367" max="15367" width="14.28515625" style="216" customWidth="1"/>
    <col min="15368" max="15368" width="1.140625" style="216" customWidth="1"/>
    <col min="15369" max="15369" width="13.85546875" style="216" customWidth="1"/>
    <col min="15370" max="15370" width="1.140625" style="216" customWidth="1"/>
    <col min="15371" max="15371" width="11.7109375" style="216" customWidth="1"/>
    <col min="15372" max="15372" width="1.140625" style="216" customWidth="1"/>
    <col min="15373" max="15373" width="10.85546875" style="216" customWidth="1"/>
    <col min="15374" max="15374" width="1.140625" style="216" customWidth="1"/>
    <col min="15375" max="15375" width="8.85546875" style="216" customWidth="1"/>
    <col min="15376" max="15376" width="1.140625" style="216" customWidth="1"/>
    <col min="15377" max="15377" width="9.5703125" style="216" customWidth="1"/>
    <col min="15378" max="15378" width="1.140625" style="216" customWidth="1"/>
    <col min="15379" max="15379" width="9.7109375" style="216" customWidth="1"/>
    <col min="15380" max="15380" width="1.140625" style="216" customWidth="1"/>
    <col min="15381" max="15381" width="7.85546875" style="216" customWidth="1"/>
    <col min="15382" max="15382" width="1.140625" style="216" customWidth="1"/>
    <col min="15383" max="15383" width="9.5703125" style="216" customWidth="1"/>
    <col min="15384" max="15384" width="1.140625" style="216" customWidth="1"/>
    <col min="15385" max="15385" width="8.85546875" style="216" customWidth="1"/>
    <col min="15386" max="15386" width="1.140625" style="216" customWidth="1"/>
    <col min="15387" max="15387" width="9.85546875" style="216" customWidth="1"/>
    <col min="15388" max="15388" width="1.140625" style="216" customWidth="1"/>
    <col min="15389" max="15389" width="9.5703125" style="216" customWidth="1"/>
    <col min="15390" max="15390" width="1.140625" style="216" customWidth="1"/>
    <col min="15391" max="15391" width="8.140625" style="216" customWidth="1"/>
    <col min="15392" max="15392" width="1.140625" style="216" customWidth="1"/>
    <col min="15393" max="15393" width="8.42578125" style="216" customWidth="1"/>
    <col min="15394" max="15616" width="6.85546875" style="216"/>
    <col min="15617" max="15617" width="8.140625" style="216" customWidth="1"/>
    <col min="15618" max="15618" width="1.140625" style="216" customWidth="1"/>
    <col min="15619" max="15619" width="76" style="216" customWidth="1"/>
    <col min="15620" max="15620" width="1.140625" style="216" customWidth="1"/>
    <col min="15621" max="15621" width="11.5703125" style="216" customWidth="1"/>
    <col min="15622" max="15622" width="1.140625" style="216" customWidth="1"/>
    <col min="15623" max="15623" width="14.28515625" style="216" customWidth="1"/>
    <col min="15624" max="15624" width="1.140625" style="216" customWidth="1"/>
    <col min="15625" max="15625" width="13.85546875" style="216" customWidth="1"/>
    <col min="15626" max="15626" width="1.140625" style="216" customWidth="1"/>
    <col min="15627" max="15627" width="11.7109375" style="216" customWidth="1"/>
    <col min="15628" max="15628" width="1.140625" style="216" customWidth="1"/>
    <col min="15629" max="15629" width="10.85546875" style="216" customWidth="1"/>
    <col min="15630" max="15630" width="1.140625" style="216" customWidth="1"/>
    <col min="15631" max="15631" width="8.85546875" style="216" customWidth="1"/>
    <col min="15632" max="15632" width="1.140625" style="216" customWidth="1"/>
    <col min="15633" max="15633" width="9.5703125" style="216" customWidth="1"/>
    <col min="15634" max="15634" width="1.140625" style="216" customWidth="1"/>
    <col min="15635" max="15635" width="9.7109375" style="216" customWidth="1"/>
    <col min="15636" max="15636" width="1.140625" style="216" customWidth="1"/>
    <col min="15637" max="15637" width="7.85546875" style="216" customWidth="1"/>
    <col min="15638" max="15638" width="1.140625" style="216" customWidth="1"/>
    <col min="15639" max="15639" width="9.5703125" style="216" customWidth="1"/>
    <col min="15640" max="15640" width="1.140625" style="216" customWidth="1"/>
    <col min="15641" max="15641" width="8.85546875" style="216" customWidth="1"/>
    <col min="15642" max="15642" width="1.140625" style="216" customWidth="1"/>
    <col min="15643" max="15643" width="9.85546875" style="216" customWidth="1"/>
    <col min="15644" max="15644" width="1.140625" style="216" customWidth="1"/>
    <col min="15645" max="15645" width="9.5703125" style="216" customWidth="1"/>
    <col min="15646" max="15646" width="1.140625" style="216" customWidth="1"/>
    <col min="15647" max="15647" width="8.140625" style="216" customWidth="1"/>
    <col min="15648" max="15648" width="1.140625" style="216" customWidth="1"/>
    <col min="15649" max="15649" width="8.42578125" style="216" customWidth="1"/>
    <col min="15650" max="15872" width="6.85546875" style="216"/>
    <col min="15873" max="15873" width="8.140625" style="216" customWidth="1"/>
    <col min="15874" max="15874" width="1.140625" style="216" customWidth="1"/>
    <col min="15875" max="15875" width="76" style="216" customWidth="1"/>
    <col min="15876" max="15876" width="1.140625" style="216" customWidth="1"/>
    <col min="15877" max="15877" width="11.5703125" style="216" customWidth="1"/>
    <col min="15878" max="15878" width="1.140625" style="216" customWidth="1"/>
    <col min="15879" max="15879" width="14.28515625" style="216" customWidth="1"/>
    <col min="15880" max="15880" width="1.140625" style="216" customWidth="1"/>
    <col min="15881" max="15881" width="13.85546875" style="216" customWidth="1"/>
    <col min="15882" max="15882" width="1.140625" style="216" customWidth="1"/>
    <col min="15883" max="15883" width="11.7109375" style="216" customWidth="1"/>
    <col min="15884" max="15884" width="1.140625" style="216" customWidth="1"/>
    <col min="15885" max="15885" width="10.85546875" style="216" customWidth="1"/>
    <col min="15886" max="15886" width="1.140625" style="216" customWidth="1"/>
    <col min="15887" max="15887" width="8.85546875" style="216" customWidth="1"/>
    <col min="15888" max="15888" width="1.140625" style="216" customWidth="1"/>
    <col min="15889" max="15889" width="9.5703125" style="216" customWidth="1"/>
    <col min="15890" max="15890" width="1.140625" style="216" customWidth="1"/>
    <col min="15891" max="15891" width="9.7109375" style="216" customWidth="1"/>
    <col min="15892" max="15892" width="1.140625" style="216" customWidth="1"/>
    <col min="15893" max="15893" width="7.85546875" style="216" customWidth="1"/>
    <col min="15894" max="15894" width="1.140625" style="216" customWidth="1"/>
    <col min="15895" max="15895" width="9.5703125" style="216" customWidth="1"/>
    <col min="15896" max="15896" width="1.140625" style="216" customWidth="1"/>
    <col min="15897" max="15897" width="8.85546875" style="216" customWidth="1"/>
    <col min="15898" max="15898" width="1.140625" style="216" customWidth="1"/>
    <col min="15899" max="15899" width="9.85546875" style="216" customWidth="1"/>
    <col min="15900" max="15900" width="1.140625" style="216" customWidth="1"/>
    <col min="15901" max="15901" width="9.5703125" style="216" customWidth="1"/>
    <col min="15902" max="15902" width="1.140625" style="216" customWidth="1"/>
    <col min="15903" max="15903" width="8.140625" style="216" customWidth="1"/>
    <col min="15904" max="15904" width="1.140625" style="216" customWidth="1"/>
    <col min="15905" max="15905" width="8.42578125" style="216" customWidth="1"/>
    <col min="15906" max="16128" width="6.85546875" style="216"/>
    <col min="16129" max="16129" width="8.140625" style="216" customWidth="1"/>
    <col min="16130" max="16130" width="1.140625" style="216" customWidth="1"/>
    <col min="16131" max="16131" width="76" style="216" customWidth="1"/>
    <col min="16132" max="16132" width="1.140625" style="216" customWidth="1"/>
    <col min="16133" max="16133" width="11.5703125" style="216" customWidth="1"/>
    <col min="16134" max="16134" width="1.140625" style="216" customWidth="1"/>
    <col min="16135" max="16135" width="14.28515625" style="216" customWidth="1"/>
    <col min="16136" max="16136" width="1.140625" style="216" customWidth="1"/>
    <col min="16137" max="16137" width="13.85546875" style="216" customWidth="1"/>
    <col min="16138" max="16138" width="1.140625" style="216" customWidth="1"/>
    <col min="16139" max="16139" width="11.7109375" style="216" customWidth="1"/>
    <col min="16140" max="16140" width="1.140625" style="216" customWidth="1"/>
    <col min="16141" max="16141" width="10.85546875" style="216" customWidth="1"/>
    <col min="16142" max="16142" width="1.140625" style="216" customWidth="1"/>
    <col min="16143" max="16143" width="8.85546875" style="216" customWidth="1"/>
    <col min="16144" max="16144" width="1.140625" style="216" customWidth="1"/>
    <col min="16145" max="16145" width="9.5703125" style="216" customWidth="1"/>
    <col min="16146" max="16146" width="1.140625" style="216" customWidth="1"/>
    <col min="16147" max="16147" width="9.7109375" style="216" customWidth="1"/>
    <col min="16148" max="16148" width="1.140625" style="216" customWidth="1"/>
    <col min="16149" max="16149" width="7.85546875" style="216" customWidth="1"/>
    <col min="16150" max="16150" width="1.140625" style="216" customWidth="1"/>
    <col min="16151" max="16151" width="9.5703125" style="216" customWidth="1"/>
    <col min="16152" max="16152" width="1.140625" style="216" customWidth="1"/>
    <col min="16153" max="16153" width="8.85546875" style="216" customWidth="1"/>
    <col min="16154" max="16154" width="1.140625" style="216" customWidth="1"/>
    <col min="16155" max="16155" width="9.85546875" style="216" customWidth="1"/>
    <col min="16156" max="16156" width="1.140625" style="216" customWidth="1"/>
    <col min="16157" max="16157" width="9.5703125" style="216" customWidth="1"/>
    <col min="16158" max="16158" width="1.140625" style="216" customWidth="1"/>
    <col min="16159" max="16159" width="8.140625" style="216" customWidth="1"/>
    <col min="16160" max="16160" width="1.140625" style="216" customWidth="1"/>
    <col min="16161" max="16161" width="8.42578125" style="216" customWidth="1"/>
    <col min="16162" max="16384" width="6.85546875" style="216"/>
  </cols>
  <sheetData>
    <row r="1" spans="1:33" ht="14.1" customHeight="1" x14ac:dyDescent="0.2"/>
    <row r="2" spans="1:33" x14ac:dyDescent="0.2">
      <c r="A2" s="217" t="s">
        <v>854</v>
      </c>
      <c r="C2" s="218" t="s">
        <v>855</v>
      </c>
      <c r="E2" s="217" t="s">
        <v>856</v>
      </c>
      <c r="G2" s="217" t="s">
        <v>857</v>
      </c>
      <c r="I2" s="217" t="s">
        <v>858</v>
      </c>
      <c r="K2" s="217" t="s">
        <v>164</v>
      </c>
      <c r="M2" s="217" t="s">
        <v>859</v>
      </c>
      <c r="O2" s="217" t="s">
        <v>165</v>
      </c>
      <c r="Q2" s="217" t="s">
        <v>103</v>
      </c>
      <c r="S2" s="217" t="s">
        <v>166</v>
      </c>
      <c r="U2" s="217" t="s">
        <v>167</v>
      </c>
      <c r="W2" s="217" t="s">
        <v>168</v>
      </c>
      <c r="Y2" s="217" t="s">
        <v>169</v>
      </c>
      <c r="AA2" s="217" t="s">
        <v>860</v>
      </c>
      <c r="AC2" s="217" t="s">
        <v>861</v>
      </c>
      <c r="AE2" s="217" t="s">
        <v>862</v>
      </c>
      <c r="AG2" s="217" t="s">
        <v>863</v>
      </c>
    </row>
    <row r="3" spans="1:33" ht="11.25" customHeight="1" x14ac:dyDescent="0.2"/>
    <row r="4" spans="1:33" ht="13.5" customHeight="1" x14ac:dyDescent="0.2">
      <c r="A4" s="219" t="s">
        <v>171</v>
      </c>
    </row>
    <row r="5" spans="1:33" x14ac:dyDescent="0.2">
      <c r="A5" s="220">
        <v>21101</v>
      </c>
      <c r="C5" s="221" t="s">
        <v>172</v>
      </c>
      <c r="E5" s="220">
        <v>22</v>
      </c>
      <c r="G5" s="222">
        <v>78</v>
      </c>
      <c r="I5" s="222">
        <v>1716</v>
      </c>
      <c r="K5" s="223">
        <v>22</v>
      </c>
      <c r="M5" s="223">
        <v>0</v>
      </c>
      <c r="O5" s="223">
        <v>0</v>
      </c>
      <c r="Q5" s="223">
        <v>0</v>
      </c>
      <c r="S5" s="223">
        <v>0</v>
      </c>
      <c r="U5" s="223">
        <v>0</v>
      </c>
      <c r="W5" s="223">
        <v>0</v>
      </c>
      <c r="Y5" s="223">
        <v>0</v>
      </c>
      <c r="AA5" s="223">
        <v>0</v>
      </c>
      <c r="AC5" s="223">
        <v>0</v>
      </c>
      <c r="AE5" s="223">
        <v>0</v>
      </c>
      <c r="AG5" s="223">
        <v>0</v>
      </c>
    </row>
    <row r="6" spans="1:33" x14ac:dyDescent="0.2">
      <c r="A6" s="220">
        <v>21101</v>
      </c>
      <c r="C6" s="221" t="s">
        <v>173</v>
      </c>
      <c r="E6" s="220">
        <v>1</v>
      </c>
      <c r="G6" s="222">
        <v>10</v>
      </c>
      <c r="I6" s="222">
        <v>10</v>
      </c>
      <c r="K6" s="223">
        <v>1</v>
      </c>
      <c r="M6" s="223">
        <v>0</v>
      </c>
      <c r="O6" s="223">
        <v>0</v>
      </c>
      <c r="Q6" s="223">
        <v>0</v>
      </c>
      <c r="S6" s="223">
        <v>0</v>
      </c>
      <c r="U6" s="223">
        <v>0</v>
      </c>
      <c r="W6" s="223">
        <v>0</v>
      </c>
      <c r="Y6" s="223">
        <v>0</v>
      </c>
      <c r="AA6" s="223">
        <v>0</v>
      </c>
      <c r="AC6" s="223">
        <v>0</v>
      </c>
      <c r="AE6" s="223">
        <v>0</v>
      </c>
      <c r="AG6" s="223">
        <v>0</v>
      </c>
    </row>
    <row r="7" spans="1:33" x14ac:dyDescent="0.2">
      <c r="A7" s="220">
        <v>21101</v>
      </c>
      <c r="C7" s="221" t="s">
        <v>690</v>
      </c>
      <c r="E7" s="220">
        <v>4</v>
      </c>
      <c r="G7" s="222">
        <v>25</v>
      </c>
      <c r="I7" s="222">
        <v>100</v>
      </c>
      <c r="K7" s="223">
        <v>2</v>
      </c>
      <c r="M7" s="223">
        <v>0</v>
      </c>
      <c r="O7" s="223">
        <v>0</v>
      </c>
      <c r="Q7" s="223">
        <v>0</v>
      </c>
      <c r="S7" s="223">
        <v>0</v>
      </c>
      <c r="U7" s="223">
        <v>0</v>
      </c>
      <c r="W7" s="223">
        <v>0</v>
      </c>
      <c r="Y7" s="223">
        <v>2</v>
      </c>
      <c r="AA7" s="223">
        <v>0</v>
      </c>
      <c r="AC7" s="223">
        <v>0</v>
      </c>
      <c r="AE7" s="223">
        <v>0</v>
      </c>
      <c r="AG7" s="223">
        <v>0</v>
      </c>
    </row>
    <row r="8" spans="1:33" x14ac:dyDescent="0.2">
      <c r="A8" s="220">
        <v>21101</v>
      </c>
      <c r="C8" s="221" t="s">
        <v>174</v>
      </c>
      <c r="E8" s="220">
        <v>50</v>
      </c>
      <c r="G8" s="222">
        <v>115</v>
      </c>
      <c r="I8" s="222">
        <v>5750</v>
      </c>
      <c r="K8" s="223">
        <v>25</v>
      </c>
      <c r="M8" s="223">
        <v>0</v>
      </c>
      <c r="O8" s="223">
        <v>0</v>
      </c>
      <c r="Q8" s="223">
        <v>0</v>
      </c>
      <c r="S8" s="223">
        <v>0</v>
      </c>
      <c r="U8" s="223">
        <v>0</v>
      </c>
      <c r="W8" s="223">
        <v>15</v>
      </c>
      <c r="Y8" s="223">
        <v>10</v>
      </c>
      <c r="AA8" s="223">
        <v>0</v>
      </c>
      <c r="AC8" s="223">
        <v>0</v>
      </c>
      <c r="AE8" s="223">
        <v>0</v>
      </c>
      <c r="AG8" s="223">
        <v>0</v>
      </c>
    </row>
    <row r="9" spans="1:33" x14ac:dyDescent="0.2">
      <c r="A9" s="220">
        <v>21101</v>
      </c>
      <c r="C9" s="221" t="s">
        <v>175</v>
      </c>
      <c r="E9" s="220">
        <v>120</v>
      </c>
      <c r="G9" s="222">
        <v>7</v>
      </c>
      <c r="I9" s="222">
        <v>840</v>
      </c>
      <c r="K9" s="223">
        <v>40</v>
      </c>
      <c r="M9" s="223">
        <v>0</v>
      </c>
      <c r="O9" s="223">
        <v>0</v>
      </c>
      <c r="Q9" s="223">
        <v>0</v>
      </c>
      <c r="S9" s="223">
        <v>0</v>
      </c>
      <c r="U9" s="223">
        <v>40</v>
      </c>
      <c r="W9" s="223">
        <v>0</v>
      </c>
      <c r="Y9" s="223">
        <v>0</v>
      </c>
      <c r="AA9" s="223">
        <v>40</v>
      </c>
      <c r="AC9" s="223">
        <v>0</v>
      </c>
      <c r="AE9" s="223">
        <v>0</v>
      </c>
      <c r="AG9" s="223">
        <v>0</v>
      </c>
    </row>
    <row r="10" spans="1:33" x14ac:dyDescent="0.2">
      <c r="A10" s="220">
        <v>21101</v>
      </c>
      <c r="C10" s="221" t="s">
        <v>176</v>
      </c>
      <c r="E10" s="220">
        <v>554</v>
      </c>
      <c r="G10" s="222">
        <v>3</v>
      </c>
      <c r="I10" s="222">
        <v>1662</v>
      </c>
      <c r="K10" s="223">
        <v>2</v>
      </c>
      <c r="M10" s="223">
        <v>0</v>
      </c>
      <c r="O10" s="223">
        <v>25</v>
      </c>
      <c r="Q10" s="223">
        <v>500</v>
      </c>
      <c r="S10" s="223">
        <v>0</v>
      </c>
      <c r="U10" s="223">
        <v>0</v>
      </c>
      <c r="W10" s="223">
        <v>0</v>
      </c>
      <c r="Y10" s="223">
        <v>2</v>
      </c>
      <c r="AA10" s="223">
        <v>25</v>
      </c>
      <c r="AC10" s="223">
        <v>0</v>
      </c>
      <c r="AE10" s="223">
        <v>0</v>
      </c>
      <c r="AG10" s="223">
        <v>0</v>
      </c>
    </row>
    <row r="11" spans="1:33" x14ac:dyDescent="0.2">
      <c r="A11" s="220">
        <v>21101</v>
      </c>
      <c r="C11" s="221" t="s">
        <v>177</v>
      </c>
      <c r="E11" s="220">
        <v>70</v>
      </c>
      <c r="G11" s="222">
        <v>5</v>
      </c>
      <c r="I11" s="222">
        <v>350</v>
      </c>
      <c r="K11" s="223">
        <v>0</v>
      </c>
      <c r="M11" s="223">
        <v>35</v>
      </c>
      <c r="O11" s="223">
        <v>0</v>
      </c>
      <c r="Q11" s="223">
        <v>0</v>
      </c>
      <c r="S11" s="223">
        <v>0</v>
      </c>
      <c r="U11" s="223">
        <v>0</v>
      </c>
      <c r="W11" s="223">
        <v>0</v>
      </c>
      <c r="Y11" s="223">
        <v>35</v>
      </c>
      <c r="AA11" s="223">
        <v>0</v>
      </c>
      <c r="AC11" s="223">
        <v>0</v>
      </c>
      <c r="AE11" s="223">
        <v>0</v>
      </c>
      <c r="AG11" s="223">
        <v>0</v>
      </c>
    </row>
    <row r="12" spans="1:33" x14ac:dyDescent="0.2">
      <c r="A12" s="220">
        <v>21101</v>
      </c>
      <c r="C12" s="221" t="s">
        <v>178</v>
      </c>
      <c r="E12" s="220">
        <v>35</v>
      </c>
      <c r="G12" s="222">
        <v>10</v>
      </c>
      <c r="I12" s="222">
        <v>350</v>
      </c>
      <c r="K12" s="223">
        <v>9</v>
      </c>
      <c r="M12" s="223">
        <v>7</v>
      </c>
      <c r="O12" s="223">
        <v>0</v>
      </c>
      <c r="Q12" s="223">
        <v>2</v>
      </c>
      <c r="S12" s="223">
        <v>0</v>
      </c>
      <c r="U12" s="223">
        <v>1</v>
      </c>
      <c r="W12" s="223">
        <v>0</v>
      </c>
      <c r="Y12" s="223">
        <v>14</v>
      </c>
      <c r="AA12" s="223">
        <v>1</v>
      </c>
      <c r="AC12" s="223">
        <v>0</v>
      </c>
      <c r="AE12" s="223">
        <v>1</v>
      </c>
      <c r="AG12" s="223">
        <v>0</v>
      </c>
    </row>
    <row r="13" spans="1:33" x14ac:dyDescent="0.2">
      <c r="A13" s="220">
        <v>21101</v>
      </c>
      <c r="C13" s="221" t="s">
        <v>179</v>
      </c>
      <c r="E13" s="220">
        <v>5</v>
      </c>
      <c r="G13" s="222">
        <v>113</v>
      </c>
      <c r="I13" s="222">
        <v>565</v>
      </c>
      <c r="K13" s="223">
        <v>0</v>
      </c>
      <c r="M13" s="223">
        <v>0</v>
      </c>
      <c r="O13" s="223">
        <v>0</v>
      </c>
      <c r="Q13" s="223">
        <v>0</v>
      </c>
      <c r="S13" s="223">
        <v>2</v>
      </c>
      <c r="U13" s="223">
        <v>0</v>
      </c>
      <c r="W13" s="223">
        <v>0</v>
      </c>
      <c r="Y13" s="223">
        <v>0</v>
      </c>
      <c r="AA13" s="223">
        <v>0</v>
      </c>
      <c r="AC13" s="223">
        <v>3</v>
      </c>
      <c r="AE13" s="223">
        <v>0</v>
      </c>
      <c r="AG13" s="223">
        <v>0</v>
      </c>
    </row>
    <row r="14" spans="1:33" x14ac:dyDescent="0.2">
      <c r="A14" s="220">
        <v>21101</v>
      </c>
      <c r="C14" s="221" t="s">
        <v>180</v>
      </c>
      <c r="E14" s="220">
        <v>32</v>
      </c>
      <c r="G14" s="222">
        <v>24</v>
      </c>
      <c r="I14" s="222">
        <v>768</v>
      </c>
      <c r="K14" s="223">
        <v>3</v>
      </c>
      <c r="M14" s="223">
        <v>13</v>
      </c>
      <c r="O14" s="223">
        <v>0</v>
      </c>
      <c r="Q14" s="223">
        <v>0</v>
      </c>
      <c r="S14" s="223">
        <v>1</v>
      </c>
      <c r="U14" s="223">
        <v>0</v>
      </c>
      <c r="W14" s="223">
        <v>0</v>
      </c>
      <c r="Y14" s="223">
        <v>15</v>
      </c>
      <c r="AA14" s="223">
        <v>0</v>
      </c>
      <c r="AC14" s="223">
        <v>0</v>
      </c>
      <c r="AE14" s="223">
        <v>0</v>
      </c>
      <c r="AG14" s="223">
        <v>0</v>
      </c>
    </row>
    <row r="15" spans="1:33" x14ac:dyDescent="0.2">
      <c r="A15" s="220">
        <v>21101</v>
      </c>
      <c r="C15" s="221" t="s">
        <v>181</v>
      </c>
      <c r="E15" s="220">
        <v>112</v>
      </c>
      <c r="G15" s="222">
        <v>9</v>
      </c>
      <c r="I15" s="222">
        <v>1008</v>
      </c>
      <c r="K15" s="223">
        <v>102</v>
      </c>
      <c r="M15" s="223">
        <v>0</v>
      </c>
      <c r="O15" s="223">
        <v>2</v>
      </c>
      <c r="Q15" s="223">
        <v>0</v>
      </c>
      <c r="S15" s="223">
        <v>2</v>
      </c>
      <c r="U15" s="223">
        <v>0</v>
      </c>
      <c r="W15" s="223">
        <v>0</v>
      </c>
      <c r="Y15" s="223">
        <v>2</v>
      </c>
      <c r="AA15" s="223">
        <v>0</v>
      </c>
      <c r="AC15" s="223">
        <v>2</v>
      </c>
      <c r="AE15" s="223">
        <v>0</v>
      </c>
      <c r="AG15" s="223">
        <v>2</v>
      </c>
    </row>
    <row r="16" spans="1:33" x14ac:dyDescent="0.2">
      <c r="A16" s="220">
        <v>21101</v>
      </c>
      <c r="C16" s="221" t="s">
        <v>182</v>
      </c>
      <c r="E16" s="220">
        <v>131</v>
      </c>
      <c r="G16" s="222">
        <v>39</v>
      </c>
      <c r="I16" s="222">
        <v>5109</v>
      </c>
      <c r="K16" s="223">
        <v>20</v>
      </c>
      <c r="M16" s="223">
        <v>5</v>
      </c>
      <c r="O16" s="223">
        <v>10</v>
      </c>
      <c r="Q16" s="223">
        <v>15</v>
      </c>
      <c r="S16" s="223">
        <v>25</v>
      </c>
      <c r="U16" s="223">
        <v>0</v>
      </c>
      <c r="W16" s="223">
        <v>0</v>
      </c>
      <c r="Y16" s="223">
        <v>37</v>
      </c>
      <c r="AA16" s="223">
        <v>3</v>
      </c>
      <c r="AC16" s="223">
        <v>0</v>
      </c>
      <c r="AE16" s="223">
        <v>1</v>
      </c>
      <c r="AG16" s="223">
        <v>15</v>
      </c>
    </row>
    <row r="17" spans="1:33" x14ac:dyDescent="0.2">
      <c r="A17" s="220">
        <v>21101</v>
      </c>
      <c r="C17" s="221" t="s">
        <v>183</v>
      </c>
      <c r="E17" s="220">
        <v>47</v>
      </c>
      <c r="G17" s="222">
        <v>30</v>
      </c>
      <c r="I17" s="222">
        <v>1410</v>
      </c>
      <c r="K17" s="223">
        <v>10</v>
      </c>
      <c r="M17" s="223">
        <v>7</v>
      </c>
      <c r="O17" s="223">
        <v>0</v>
      </c>
      <c r="Q17" s="223">
        <v>4</v>
      </c>
      <c r="S17" s="223">
        <v>1</v>
      </c>
      <c r="U17" s="223">
        <v>0</v>
      </c>
      <c r="W17" s="223">
        <v>0</v>
      </c>
      <c r="Y17" s="223">
        <v>16</v>
      </c>
      <c r="AA17" s="223">
        <v>5</v>
      </c>
      <c r="AC17" s="223">
        <v>4</v>
      </c>
      <c r="AE17" s="223">
        <v>0</v>
      </c>
      <c r="AG17" s="223">
        <v>0</v>
      </c>
    </row>
    <row r="18" spans="1:33" x14ac:dyDescent="0.2">
      <c r="A18" s="220">
        <v>21101</v>
      </c>
      <c r="C18" s="221" t="s">
        <v>184</v>
      </c>
      <c r="E18" s="220">
        <v>7</v>
      </c>
      <c r="G18" s="222">
        <v>83</v>
      </c>
      <c r="I18" s="222">
        <v>581</v>
      </c>
      <c r="K18" s="223">
        <v>2</v>
      </c>
      <c r="M18" s="223">
        <v>2</v>
      </c>
      <c r="O18" s="223">
        <v>2</v>
      </c>
      <c r="Q18" s="223">
        <v>0</v>
      </c>
      <c r="S18" s="223">
        <v>0</v>
      </c>
      <c r="U18" s="223">
        <v>0</v>
      </c>
      <c r="W18" s="223">
        <v>0</v>
      </c>
      <c r="Y18" s="223">
        <v>1</v>
      </c>
      <c r="AA18" s="223">
        <v>0</v>
      </c>
      <c r="AC18" s="223">
        <v>0</v>
      </c>
      <c r="AE18" s="223">
        <v>0</v>
      </c>
      <c r="AG18" s="223">
        <v>0</v>
      </c>
    </row>
    <row r="19" spans="1:33" x14ac:dyDescent="0.2">
      <c r="A19" s="220">
        <v>21101</v>
      </c>
      <c r="C19" s="221" t="s">
        <v>185</v>
      </c>
      <c r="E19" s="220">
        <v>115</v>
      </c>
      <c r="G19" s="222">
        <v>27</v>
      </c>
      <c r="I19" s="222">
        <v>3105</v>
      </c>
      <c r="K19" s="223">
        <v>36</v>
      </c>
      <c r="M19" s="223">
        <v>10</v>
      </c>
      <c r="O19" s="223">
        <v>6</v>
      </c>
      <c r="Q19" s="223">
        <v>2</v>
      </c>
      <c r="S19" s="223">
        <v>2</v>
      </c>
      <c r="U19" s="223">
        <v>5</v>
      </c>
      <c r="W19" s="223">
        <v>0</v>
      </c>
      <c r="Y19" s="223">
        <v>50</v>
      </c>
      <c r="AA19" s="223">
        <v>0</v>
      </c>
      <c r="AC19" s="223">
        <v>2</v>
      </c>
      <c r="AE19" s="223">
        <v>2</v>
      </c>
      <c r="AG19" s="223">
        <v>0</v>
      </c>
    </row>
    <row r="20" spans="1:33" x14ac:dyDescent="0.2">
      <c r="A20" s="220">
        <v>21101</v>
      </c>
      <c r="C20" s="221" t="s">
        <v>186</v>
      </c>
      <c r="E20" s="220">
        <v>32</v>
      </c>
      <c r="G20" s="222">
        <v>68</v>
      </c>
      <c r="I20" s="222">
        <v>2176</v>
      </c>
      <c r="K20" s="223">
        <v>11</v>
      </c>
      <c r="M20" s="223">
        <v>10</v>
      </c>
      <c r="O20" s="223">
        <v>0</v>
      </c>
      <c r="Q20" s="223">
        <v>0</v>
      </c>
      <c r="S20" s="223">
        <v>0</v>
      </c>
      <c r="U20" s="223">
        <v>0</v>
      </c>
      <c r="W20" s="223">
        <v>0</v>
      </c>
      <c r="Y20" s="223">
        <v>11</v>
      </c>
      <c r="AA20" s="223">
        <v>0</v>
      </c>
      <c r="AC20" s="223">
        <v>0</v>
      </c>
      <c r="AE20" s="223">
        <v>0</v>
      </c>
      <c r="AG20" s="223">
        <v>0</v>
      </c>
    </row>
    <row r="21" spans="1:33" x14ac:dyDescent="0.2">
      <c r="A21" s="220">
        <v>21101</v>
      </c>
      <c r="C21" s="221" t="s">
        <v>187</v>
      </c>
      <c r="E21" s="220">
        <v>8</v>
      </c>
      <c r="G21" s="222">
        <v>121</v>
      </c>
      <c r="I21" s="222">
        <v>968</v>
      </c>
      <c r="K21" s="223">
        <v>6</v>
      </c>
      <c r="M21" s="223">
        <v>0</v>
      </c>
      <c r="O21" s="223">
        <v>0</v>
      </c>
      <c r="Q21" s="223">
        <v>0</v>
      </c>
      <c r="S21" s="223">
        <v>0</v>
      </c>
      <c r="U21" s="223">
        <v>0</v>
      </c>
      <c r="W21" s="223">
        <v>0</v>
      </c>
      <c r="Y21" s="223">
        <v>2</v>
      </c>
      <c r="AA21" s="223">
        <v>0</v>
      </c>
      <c r="AC21" s="223">
        <v>0</v>
      </c>
      <c r="AE21" s="223">
        <v>0</v>
      </c>
      <c r="AG21" s="223">
        <v>0</v>
      </c>
    </row>
    <row r="22" spans="1:33" x14ac:dyDescent="0.2">
      <c r="A22" s="220">
        <v>21101</v>
      </c>
      <c r="C22" s="221" t="s">
        <v>740</v>
      </c>
      <c r="E22" s="220">
        <v>1</v>
      </c>
      <c r="G22" s="222">
        <v>100</v>
      </c>
      <c r="I22" s="222">
        <v>100</v>
      </c>
      <c r="K22" s="223">
        <v>1</v>
      </c>
      <c r="M22" s="223">
        <v>0</v>
      </c>
      <c r="O22" s="223">
        <v>0</v>
      </c>
      <c r="Q22" s="223">
        <v>0</v>
      </c>
      <c r="S22" s="223">
        <v>0</v>
      </c>
      <c r="U22" s="223">
        <v>0</v>
      </c>
      <c r="W22" s="223">
        <v>0</v>
      </c>
      <c r="Y22" s="223">
        <v>0</v>
      </c>
      <c r="AA22" s="223">
        <v>0</v>
      </c>
      <c r="AC22" s="223">
        <v>0</v>
      </c>
      <c r="AE22" s="223">
        <v>0</v>
      </c>
      <c r="AG22" s="223">
        <v>0</v>
      </c>
    </row>
    <row r="23" spans="1:33" x14ac:dyDescent="0.2">
      <c r="A23" s="220">
        <v>21101</v>
      </c>
      <c r="C23" s="221" t="s">
        <v>188</v>
      </c>
      <c r="E23" s="220">
        <v>3000</v>
      </c>
      <c r="G23" s="222">
        <v>16</v>
      </c>
      <c r="I23" s="222">
        <v>48000</v>
      </c>
      <c r="K23" s="223">
        <v>0</v>
      </c>
      <c r="M23" s="223">
        <v>0</v>
      </c>
      <c r="O23" s="223">
        <v>0</v>
      </c>
      <c r="Q23" s="223">
        <v>0</v>
      </c>
      <c r="S23" s="223">
        <v>0</v>
      </c>
      <c r="U23" s="223">
        <v>0</v>
      </c>
      <c r="W23" s="223">
        <v>0</v>
      </c>
      <c r="Y23" s="223">
        <v>0</v>
      </c>
      <c r="AA23" s="223">
        <v>1000</v>
      </c>
      <c r="AC23" s="223">
        <v>0</v>
      </c>
      <c r="AE23" s="223">
        <v>2000</v>
      </c>
      <c r="AG23" s="223">
        <v>0</v>
      </c>
    </row>
    <row r="24" spans="1:33" x14ac:dyDescent="0.2">
      <c r="A24" s="220">
        <v>21101</v>
      </c>
      <c r="C24" s="221" t="s">
        <v>189</v>
      </c>
      <c r="E24" s="220">
        <v>357</v>
      </c>
      <c r="G24" s="222">
        <v>21</v>
      </c>
      <c r="I24" s="222">
        <v>7497</v>
      </c>
      <c r="K24" s="223">
        <v>47</v>
      </c>
      <c r="M24" s="223">
        <v>39</v>
      </c>
      <c r="O24" s="223">
        <v>30</v>
      </c>
      <c r="Q24" s="223">
        <v>27</v>
      </c>
      <c r="S24" s="223">
        <v>31</v>
      </c>
      <c r="U24" s="223">
        <v>29</v>
      </c>
      <c r="W24" s="223">
        <v>13</v>
      </c>
      <c r="Y24" s="223">
        <v>44</v>
      </c>
      <c r="AA24" s="223">
        <v>29</v>
      </c>
      <c r="AC24" s="223">
        <v>26</v>
      </c>
      <c r="AE24" s="223">
        <v>29</v>
      </c>
      <c r="AG24" s="223">
        <v>13</v>
      </c>
    </row>
    <row r="25" spans="1:33" x14ac:dyDescent="0.2">
      <c r="A25" s="220">
        <v>21101</v>
      </c>
      <c r="C25" s="221" t="s">
        <v>190</v>
      </c>
      <c r="E25" s="220">
        <v>10</v>
      </c>
      <c r="G25" s="222">
        <v>27</v>
      </c>
      <c r="I25" s="222">
        <v>270</v>
      </c>
      <c r="K25" s="223">
        <v>0</v>
      </c>
      <c r="M25" s="223">
        <v>0</v>
      </c>
      <c r="O25" s="223">
        <v>10</v>
      </c>
      <c r="Q25" s="223">
        <v>0</v>
      </c>
      <c r="S25" s="223">
        <v>0</v>
      </c>
      <c r="U25" s="223">
        <v>0</v>
      </c>
      <c r="W25" s="223">
        <v>0</v>
      </c>
      <c r="Y25" s="223">
        <v>0</v>
      </c>
      <c r="AA25" s="223">
        <v>0</v>
      </c>
      <c r="AC25" s="223">
        <v>0</v>
      </c>
      <c r="AE25" s="223">
        <v>0</v>
      </c>
      <c r="AG25" s="223">
        <v>0</v>
      </c>
    </row>
    <row r="26" spans="1:33" x14ac:dyDescent="0.2">
      <c r="A26" s="220">
        <v>21101</v>
      </c>
      <c r="C26" s="221" t="s">
        <v>191</v>
      </c>
      <c r="E26" s="220">
        <v>2200</v>
      </c>
      <c r="G26" s="222">
        <v>14</v>
      </c>
      <c r="I26" s="222">
        <v>30800</v>
      </c>
      <c r="K26" s="223">
        <v>0</v>
      </c>
      <c r="M26" s="223">
        <v>2200</v>
      </c>
      <c r="O26" s="223">
        <v>0</v>
      </c>
      <c r="Q26" s="223">
        <v>0</v>
      </c>
      <c r="S26" s="223">
        <v>0</v>
      </c>
      <c r="U26" s="223">
        <v>0</v>
      </c>
      <c r="W26" s="223">
        <v>0</v>
      </c>
      <c r="Y26" s="223">
        <v>0</v>
      </c>
      <c r="AA26" s="223">
        <v>0</v>
      </c>
      <c r="AC26" s="223">
        <v>0</v>
      </c>
      <c r="AE26" s="223">
        <v>0</v>
      </c>
      <c r="AG26" s="223">
        <v>0</v>
      </c>
    </row>
    <row r="27" spans="1:33" x14ac:dyDescent="0.2">
      <c r="A27" s="220">
        <v>21101</v>
      </c>
      <c r="C27" s="221" t="s">
        <v>192</v>
      </c>
      <c r="E27" s="220">
        <v>50</v>
      </c>
      <c r="G27" s="222">
        <v>37</v>
      </c>
      <c r="I27" s="222">
        <v>1850</v>
      </c>
      <c r="K27" s="223">
        <v>12</v>
      </c>
      <c r="M27" s="223">
        <v>11</v>
      </c>
      <c r="O27" s="223">
        <v>4</v>
      </c>
      <c r="Q27" s="223">
        <v>2</v>
      </c>
      <c r="S27" s="223">
        <v>0</v>
      </c>
      <c r="U27" s="223">
        <v>0</v>
      </c>
      <c r="W27" s="223">
        <v>0</v>
      </c>
      <c r="Y27" s="223">
        <v>19</v>
      </c>
      <c r="AA27" s="223">
        <v>0</v>
      </c>
      <c r="AC27" s="223">
        <v>2</v>
      </c>
      <c r="AE27" s="223">
        <v>0</v>
      </c>
      <c r="AG27" s="223">
        <v>0</v>
      </c>
    </row>
    <row r="28" spans="1:33" x14ac:dyDescent="0.2">
      <c r="A28" s="220">
        <v>21101</v>
      </c>
      <c r="C28" s="221" t="s">
        <v>193</v>
      </c>
      <c r="E28" s="220">
        <v>53</v>
      </c>
      <c r="G28" s="222">
        <v>46</v>
      </c>
      <c r="I28" s="222">
        <v>2438</v>
      </c>
      <c r="K28" s="223">
        <v>9</v>
      </c>
      <c r="M28" s="223">
        <v>8</v>
      </c>
      <c r="O28" s="223">
        <v>14</v>
      </c>
      <c r="Q28" s="223">
        <v>0</v>
      </c>
      <c r="S28" s="223">
        <v>1</v>
      </c>
      <c r="U28" s="223">
        <v>3</v>
      </c>
      <c r="W28" s="223">
        <v>0</v>
      </c>
      <c r="Y28" s="223">
        <v>17</v>
      </c>
      <c r="AA28" s="223">
        <v>0</v>
      </c>
      <c r="AC28" s="223">
        <v>0</v>
      </c>
      <c r="AE28" s="223">
        <v>1</v>
      </c>
      <c r="AG28" s="223">
        <v>0</v>
      </c>
    </row>
    <row r="29" spans="1:33" x14ac:dyDescent="0.2">
      <c r="A29" s="220">
        <v>21101</v>
      </c>
      <c r="C29" s="221" t="s">
        <v>741</v>
      </c>
      <c r="E29" s="220">
        <v>5</v>
      </c>
      <c r="G29" s="222">
        <v>75</v>
      </c>
      <c r="I29" s="222">
        <v>375</v>
      </c>
      <c r="K29" s="223">
        <v>0</v>
      </c>
      <c r="M29" s="223">
        <v>0</v>
      </c>
      <c r="O29" s="223">
        <v>0</v>
      </c>
      <c r="Q29" s="223">
        <v>2</v>
      </c>
      <c r="S29" s="223">
        <v>1</v>
      </c>
      <c r="U29" s="223">
        <v>0</v>
      </c>
      <c r="W29" s="223">
        <v>0</v>
      </c>
      <c r="Y29" s="223">
        <v>0</v>
      </c>
      <c r="AA29" s="223">
        <v>1</v>
      </c>
      <c r="AC29" s="223">
        <v>1</v>
      </c>
      <c r="AE29" s="223">
        <v>0</v>
      </c>
      <c r="AG29" s="223">
        <v>0</v>
      </c>
    </row>
    <row r="30" spans="1:33" x14ac:dyDescent="0.2">
      <c r="A30" s="220">
        <v>21101</v>
      </c>
      <c r="C30" s="221" t="s">
        <v>742</v>
      </c>
      <c r="E30" s="220">
        <v>5</v>
      </c>
      <c r="G30" s="222">
        <v>77</v>
      </c>
      <c r="I30" s="222">
        <v>385</v>
      </c>
      <c r="K30" s="223">
        <v>0</v>
      </c>
      <c r="M30" s="223">
        <v>0</v>
      </c>
      <c r="O30" s="223">
        <v>0</v>
      </c>
      <c r="Q30" s="223">
        <v>2</v>
      </c>
      <c r="S30" s="223">
        <v>2</v>
      </c>
      <c r="U30" s="223">
        <v>0</v>
      </c>
      <c r="W30" s="223">
        <v>0</v>
      </c>
      <c r="Y30" s="223">
        <v>0</v>
      </c>
      <c r="AA30" s="223">
        <v>0</v>
      </c>
      <c r="AC30" s="223">
        <v>1</v>
      </c>
      <c r="AE30" s="223">
        <v>0</v>
      </c>
      <c r="AG30" s="223">
        <v>0</v>
      </c>
    </row>
    <row r="31" spans="1:33" x14ac:dyDescent="0.2">
      <c r="A31" s="220">
        <v>21101</v>
      </c>
      <c r="C31" s="221" t="s">
        <v>194</v>
      </c>
      <c r="E31" s="220">
        <v>20</v>
      </c>
      <c r="G31" s="222">
        <v>0</v>
      </c>
      <c r="I31" s="222">
        <v>0</v>
      </c>
      <c r="K31" s="223">
        <v>20</v>
      </c>
      <c r="M31" s="223">
        <v>0</v>
      </c>
      <c r="O31" s="223">
        <v>0</v>
      </c>
      <c r="Q31" s="223">
        <v>0</v>
      </c>
      <c r="S31" s="223">
        <v>0</v>
      </c>
      <c r="U31" s="223">
        <v>0</v>
      </c>
      <c r="W31" s="223">
        <v>0</v>
      </c>
      <c r="Y31" s="223">
        <v>0</v>
      </c>
      <c r="AA31" s="223">
        <v>0</v>
      </c>
      <c r="AC31" s="223">
        <v>0</v>
      </c>
      <c r="AE31" s="223">
        <v>0</v>
      </c>
      <c r="AG31" s="223">
        <v>0</v>
      </c>
    </row>
    <row r="32" spans="1:33" x14ac:dyDescent="0.2">
      <c r="A32" s="220">
        <v>21101</v>
      </c>
      <c r="C32" s="221" t="s">
        <v>195</v>
      </c>
      <c r="E32" s="220">
        <v>1</v>
      </c>
      <c r="G32" s="222">
        <v>138</v>
      </c>
      <c r="I32" s="222">
        <v>138</v>
      </c>
      <c r="K32" s="223">
        <v>0</v>
      </c>
      <c r="M32" s="223">
        <v>0</v>
      </c>
      <c r="O32" s="223">
        <v>0</v>
      </c>
      <c r="Q32" s="223">
        <v>1</v>
      </c>
      <c r="S32" s="223">
        <v>0</v>
      </c>
      <c r="U32" s="223">
        <v>0</v>
      </c>
      <c r="W32" s="223">
        <v>0</v>
      </c>
      <c r="Y32" s="223">
        <v>0</v>
      </c>
      <c r="AA32" s="223">
        <v>0</v>
      </c>
      <c r="AC32" s="223">
        <v>0</v>
      </c>
      <c r="AE32" s="223">
        <v>0</v>
      </c>
      <c r="AG32" s="223">
        <v>0</v>
      </c>
    </row>
    <row r="33" spans="1:33" x14ac:dyDescent="0.2">
      <c r="A33" s="220">
        <v>21101</v>
      </c>
      <c r="C33" s="221" t="s">
        <v>743</v>
      </c>
      <c r="E33" s="220">
        <v>1</v>
      </c>
      <c r="G33" s="222">
        <v>3000</v>
      </c>
      <c r="I33" s="222">
        <v>3000</v>
      </c>
      <c r="K33" s="223">
        <v>1</v>
      </c>
      <c r="M33" s="223">
        <v>0</v>
      </c>
      <c r="O33" s="223">
        <v>0</v>
      </c>
      <c r="Q33" s="223">
        <v>0</v>
      </c>
      <c r="S33" s="223">
        <v>0</v>
      </c>
      <c r="U33" s="223">
        <v>0</v>
      </c>
      <c r="W33" s="223">
        <v>0</v>
      </c>
      <c r="Y33" s="223">
        <v>0</v>
      </c>
      <c r="AA33" s="223">
        <v>0</v>
      </c>
      <c r="AC33" s="223">
        <v>0</v>
      </c>
      <c r="AE33" s="223">
        <v>0</v>
      </c>
      <c r="AG33" s="223">
        <v>0</v>
      </c>
    </row>
    <row r="34" spans="1:33" x14ac:dyDescent="0.2">
      <c r="A34" s="220">
        <v>21101</v>
      </c>
      <c r="C34" s="221" t="s">
        <v>196</v>
      </c>
      <c r="E34" s="220">
        <v>9</v>
      </c>
      <c r="G34" s="222">
        <v>18.5</v>
      </c>
      <c r="I34" s="222">
        <v>166.5</v>
      </c>
      <c r="K34" s="223">
        <v>2</v>
      </c>
      <c r="M34" s="223">
        <v>3</v>
      </c>
      <c r="O34" s="223">
        <v>0</v>
      </c>
      <c r="Q34" s="223">
        <v>0</v>
      </c>
      <c r="S34" s="223">
        <v>0</v>
      </c>
      <c r="U34" s="223">
        <v>0</v>
      </c>
      <c r="W34" s="223">
        <v>1</v>
      </c>
      <c r="Y34" s="223">
        <v>3</v>
      </c>
      <c r="AA34" s="223">
        <v>0</v>
      </c>
      <c r="AC34" s="223">
        <v>0</v>
      </c>
      <c r="AE34" s="223">
        <v>0</v>
      </c>
      <c r="AG34" s="223">
        <v>0</v>
      </c>
    </row>
    <row r="35" spans="1:33" x14ac:dyDescent="0.2">
      <c r="A35" s="220">
        <v>21101</v>
      </c>
      <c r="C35" s="221" t="s">
        <v>197</v>
      </c>
      <c r="E35" s="220">
        <v>126</v>
      </c>
      <c r="G35" s="222">
        <v>14</v>
      </c>
      <c r="I35" s="222">
        <v>1764</v>
      </c>
      <c r="K35" s="223">
        <v>23</v>
      </c>
      <c r="M35" s="223">
        <v>26</v>
      </c>
      <c r="O35" s="223">
        <v>3</v>
      </c>
      <c r="Q35" s="223">
        <v>10</v>
      </c>
      <c r="S35" s="223">
        <v>3</v>
      </c>
      <c r="U35" s="223">
        <v>4</v>
      </c>
      <c r="W35" s="223">
        <v>1</v>
      </c>
      <c r="Y35" s="223">
        <v>40</v>
      </c>
      <c r="AA35" s="223">
        <v>3</v>
      </c>
      <c r="AC35" s="223">
        <v>7</v>
      </c>
      <c r="AE35" s="223">
        <v>5</v>
      </c>
      <c r="AG35" s="223">
        <v>1</v>
      </c>
    </row>
    <row r="36" spans="1:33" x14ac:dyDescent="0.2">
      <c r="A36" s="220">
        <v>21101</v>
      </c>
      <c r="C36" s="221" t="s">
        <v>198</v>
      </c>
      <c r="E36" s="220">
        <v>15</v>
      </c>
      <c r="G36" s="222">
        <v>11</v>
      </c>
      <c r="I36" s="222">
        <v>165</v>
      </c>
      <c r="K36" s="223">
        <v>1</v>
      </c>
      <c r="M36" s="223">
        <v>2</v>
      </c>
      <c r="O36" s="223">
        <v>1</v>
      </c>
      <c r="Q36" s="223">
        <v>1</v>
      </c>
      <c r="S36" s="223">
        <v>1</v>
      </c>
      <c r="U36" s="223">
        <v>1</v>
      </c>
      <c r="W36" s="223">
        <v>1</v>
      </c>
      <c r="Y36" s="223">
        <v>2</v>
      </c>
      <c r="AA36" s="223">
        <v>2</v>
      </c>
      <c r="AC36" s="223">
        <v>1</v>
      </c>
      <c r="AE36" s="223">
        <v>1</v>
      </c>
      <c r="AG36" s="223">
        <v>1</v>
      </c>
    </row>
    <row r="37" spans="1:33" x14ac:dyDescent="0.2">
      <c r="A37" s="220">
        <v>21101</v>
      </c>
      <c r="C37" s="221" t="s">
        <v>199</v>
      </c>
      <c r="E37" s="220">
        <v>4</v>
      </c>
      <c r="G37" s="222">
        <v>60</v>
      </c>
      <c r="I37" s="222">
        <v>240</v>
      </c>
      <c r="K37" s="223">
        <v>1</v>
      </c>
      <c r="M37" s="223">
        <v>0</v>
      </c>
      <c r="O37" s="223">
        <v>0</v>
      </c>
      <c r="Q37" s="223">
        <v>1</v>
      </c>
      <c r="S37" s="223">
        <v>0</v>
      </c>
      <c r="U37" s="223">
        <v>0</v>
      </c>
      <c r="W37" s="223">
        <v>1</v>
      </c>
      <c r="Y37" s="223">
        <v>0</v>
      </c>
      <c r="AA37" s="223">
        <v>0</v>
      </c>
      <c r="AC37" s="223">
        <v>1</v>
      </c>
      <c r="AE37" s="223">
        <v>0</v>
      </c>
      <c r="AG37" s="223">
        <v>0</v>
      </c>
    </row>
    <row r="38" spans="1:33" x14ac:dyDescent="0.2">
      <c r="A38" s="220">
        <v>21101</v>
      </c>
      <c r="C38" s="221" t="s">
        <v>744</v>
      </c>
      <c r="E38" s="220">
        <v>2</v>
      </c>
      <c r="G38" s="222">
        <v>43</v>
      </c>
      <c r="I38" s="222">
        <v>86</v>
      </c>
      <c r="K38" s="223">
        <v>1</v>
      </c>
      <c r="M38" s="223">
        <v>0</v>
      </c>
      <c r="O38" s="223">
        <v>0</v>
      </c>
      <c r="Q38" s="223">
        <v>0</v>
      </c>
      <c r="S38" s="223">
        <v>0</v>
      </c>
      <c r="U38" s="223">
        <v>0</v>
      </c>
      <c r="W38" s="223">
        <v>0</v>
      </c>
      <c r="Y38" s="223">
        <v>1</v>
      </c>
      <c r="AA38" s="223">
        <v>0</v>
      </c>
      <c r="AC38" s="223">
        <v>0</v>
      </c>
      <c r="AE38" s="223">
        <v>0</v>
      </c>
      <c r="AG38" s="223">
        <v>0</v>
      </c>
    </row>
    <row r="39" spans="1:33" x14ac:dyDescent="0.2">
      <c r="A39" s="220">
        <v>21101</v>
      </c>
      <c r="C39" s="221" t="s">
        <v>200</v>
      </c>
      <c r="E39" s="220">
        <v>70</v>
      </c>
      <c r="G39" s="222">
        <v>17.600000000000001</v>
      </c>
      <c r="I39" s="222">
        <v>1232</v>
      </c>
      <c r="K39" s="223">
        <v>15</v>
      </c>
      <c r="M39" s="223">
        <v>0</v>
      </c>
      <c r="O39" s="223">
        <v>0</v>
      </c>
      <c r="Q39" s="223">
        <v>0</v>
      </c>
      <c r="S39" s="223">
        <v>5</v>
      </c>
      <c r="U39" s="223">
        <v>10</v>
      </c>
      <c r="W39" s="223">
        <v>0</v>
      </c>
      <c r="Y39" s="223">
        <v>15</v>
      </c>
      <c r="AA39" s="223">
        <v>10</v>
      </c>
      <c r="AC39" s="223">
        <v>0</v>
      </c>
      <c r="AE39" s="223">
        <v>15</v>
      </c>
      <c r="AG39" s="223">
        <v>0</v>
      </c>
    </row>
    <row r="40" spans="1:33" x14ac:dyDescent="0.2">
      <c r="A40" s="220">
        <v>21101</v>
      </c>
      <c r="C40" s="221" t="s">
        <v>201</v>
      </c>
      <c r="E40" s="220">
        <v>9</v>
      </c>
      <c r="G40" s="222">
        <v>11</v>
      </c>
      <c r="I40" s="222">
        <v>99</v>
      </c>
      <c r="K40" s="223">
        <v>3</v>
      </c>
      <c r="M40" s="223">
        <v>1</v>
      </c>
      <c r="O40" s="223">
        <v>1</v>
      </c>
      <c r="Q40" s="223">
        <v>0</v>
      </c>
      <c r="S40" s="223">
        <v>0</v>
      </c>
      <c r="U40" s="223">
        <v>1</v>
      </c>
      <c r="W40" s="223">
        <v>0</v>
      </c>
      <c r="Y40" s="223">
        <v>2</v>
      </c>
      <c r="AA40" s="223">
        <v>0</v>
      </c>
      <c r="AC40" s="223">
        <v>0</v>
      </c>
      <c r="AE40" s="223">
        <v>1</v>
      </c>
      <c r="AG40" s="223">
        <v>0</v>
      </c>
    </row>
    <row r="41" spans="1:33" x14ac:dyDescent="0.2">
      <c r="A41" s="220">
        <v>21101</v>
      </c>
      <c r="C41" s="221" t="s">
        <v>202</v>
      </c>
      <c r="E41" s="220">
        <v>57</v>
      </c>
      <c r="G41" s="222">
        <v>14</v>
      </c>
      <c r="I41" s="222">
        <v>798</v>
      </c>
      <c r="K41" s="223">
        <v>20</v>
      </c>
      <c r="M41" s="223">
        <v>4</v>
      </c>
      <c r="O41" s="223">
        <v>3</v>
      </c>
      <c r="Q41" s="223">
        <v>0</v>
      </c>
      <c r="S41" s="223">
        <v>2</v>
      </c>
      <c r="U41" s="223">
        <v>2</v>
      </c>
      <c r="W41" s="223">
        <v>0</v>
      </c>
      <c r="Y41" s="223">
        <v>22</v>
      </c>
      <c r="AA41" s="223">
        <v>0</v>
      </c>
      <c r="AC41" s="223">
        <v>2</v>
      </c>
      <c r="AE41" s="223">
        <v>2</v>
      </c>
      <c r="AG41" s="223">
        <v>0</v>
      </c>
    </row>
    <row r="42" spans="1:33" x14ac:dyDescent="0.2">
      <c r="A42" s="220">
        <v>21101</v>
      </c>
      <c r="C42" s="221" t="s">
        <v>203</v>
      </c>
      <c r="E42" s="220">
        <v>116</v>
      </c>
      <c r="G42" s="222">
        <v>6</v>
      </c>
      <c r="I42" s="222">
        <v>696</v>
      </c>
      <c r="K42" s="223">
        <v>16</v>
      </c>
      <c r="M42" s="223">
        <v>34</v>
      </c>
      <c r="O42" s="223">
        <v>1</v>
      </c>
      <c r="Q42" s="223">
        <v>3</v>
      </c>
      <c r="S42" s="223">
        <v>6</v>
      </c>
      <c r="U42" s="223">
        <v>3</v>
      </c>
      <c r="W42" s="223">
        <v>0</v>
      </c>
      <c r="Y42" s="223">
        <v>42</v>
      </c>
      <c r="AA42" s="223">
        <v>5</v>
      </c>
      <c r="AC42" s="223">
        <v>6</v>
      </c>
      <c r="AE42" s="223">
        <v>0</v>
      </c>
      <c r="AG42" s="223">
        <v>0</v>
      </c>
    </row>
    <row r="43" spans="1:33" x14ac:dyDescent="0.2">
      <c r="A43" s="220">
        <v>21101</v>
      </c>
      <c r="C43" s="221" t="s">
        <v>204</v>
      </c>
      <c r="E43" s="220">
        <v>12</v>
      </c>
      <c r="G43" s="222">
        <v>17</v>
      </c>
      <c r="I43" s="222">
        <v>204</v>
      </c>
      <c r="K43" s="223">
        <v>4</v>
      </c>
      <c r="M43" s="223">
        <v>2</v>
      </c>
      <c r="O43" s="223">
        <v>0</v>
      </c>
      <c r="Q43" s="223">
        <v>0</v>
      </c>
      <c r="S43" s="223">
        <v>0</v>
      </c>
      <c r="U43" s="223">
        <v>0</v>
      </c>
      <c r="W43" s="223">
        <v>0</v>
      </c>
      <c r="Y43" s="223">
        <v>4</v>
      </c>
      <c r="AA43" s="223">
        <v>0</v>
      </c>
      <c r="AC43" s="223">
        <v>2</v>
      </c>
      <c r="AE43" s="223">
        <v>0</v>
      </c>
      <c r="AG43" s="223">
        <v>0</v>
      </c>
    </row>
    <row r="44" spans="1:33" x14ac:dyDescent="0.2">
      <c r="A44" s="220">
        <v>21101</v>
      </c>
      <c r="C44" s="221" t="s">
        <v>205</v>
      </c>
      <c r="E44" s="220">
        <v>4</v>
      </c>
      <c r="G44" s="222">
        <v>60</v>
      </c>
      <c r="I44" s="222">
        <v>240</v>
      </c>
      <c r="K44" s="223">
        <v>2</v>
      </c>
      <c r="M44" s="223">
        <v>0</v>
      </c>
      <c r="O44" s="223">
        <v>1</v>
      </c>
      <c r="Q44" s="223">
        <v>0</v>
      </c>
      <c r="S44" s="223">
        <v>0</v>
      </c>
      <c r="U44" s="223">
        <v>0</v>
      </c>
      <c r="W44" s="223">
        <v>0</v>
      </c>
      <c r="Y44" s="223">
        <v>0</v>
      </c>
      <c r="AA44" s="223">
        <v>1</v>
      </c>
      <c r="AC44" s="223">
        <v>0</v>
      </c>
      <c r="AE44" s="223">
        <v>0</v>
      </c>
      <c r="AG44" s="223">
        <v>0</v>
      </c>
    </row>
    <row r="45" spans="1:33" x14ac:dyDescent="0.2">
      <c r="A45" s="220">
        <v>21101</v>
      </c>
      <c r="C45" s="221" t="s">
        <v>206</v>
      </c>
      <c r="E45" s="220">
        <v>14</v>
      </c>
      <c r="G45" s="222">
        <v>7</v>
      </c>
      <c r="I45" s="222">
        <v>98</v>
      </c>
      <c r="K45" s="223">
        <v>4</v>
      </c>
      <c r="M45" s="223">
        <v>3</v>
      </c>
      <c r="O45" s="223">
        <v>1</v>
      </c>
      <c r="Q45" s="223">
        <v>0</v>
      </c>
      <c r="S45" s="223">
        <v>0</v>
      </c>
      <c r="U45" s="223">
        <v>0</v>
      </c>
      <c r="W45" s="223">
        <v>0</v>
      </c>
      <c r="Y45" s="223">
        <v>5</v>
      </c>
      <c r="AA45" s="223">
        <v>0</v>
      </c>
      <c r="AC45" s="223">
        <v>0</v>
      </c>
      <c r="AE45" s="223">
        <v>1</v>
      </c>
      <c r="AG45" s="223">
        <v>0</v>
      </c>
    </row>
    <row r="46" spans="1:33" x14ac:dyDescent="0.2">
      <c r="A46" s="220">
        <v>21101</v>
      </c>
      <c r="C46" s="221" t="s">
        <v>207</v>
      </c>
      <c r="E46" s="220">
        <v>55</v>
      </c>
      <c r="G46" s="222">
        <v>13</v>
      </c>
      <c r="I46" s="222">
        <v>715</v>
      </c>
      <c r="K46" s="223">
        <v>12</v>
      </c>
      <c r="M46" s="223">
        <v>7</v>
      </c>
      <c r="O46" s="223">
        <v>5</v>
      </c>
      <c r="Q46" s="223">
        <v>1</v>
      </c>
      <c r="S46" s="223">
        <v>4</v>
      </c>
      <c r="U46" s="223">
        <v>0</v>
      </c>
      <c r="W46" s="223">
        <v>0</v>
      </c>
      <c r="Y46" s="223">
        <v>18</v>
      </c>
      <c r="AA46" s="223">
        <v>1</v>
      </c>
      <c r="AC46" s="223">
        <v>3</v>
      </c>
      <c r="AE46" s="223">
        <v>0</v>
      </c>
      <c r="AG46" s="223">
        <v>4</v>
      </c>
    </row>
    <row r="47" spans="1:33" x14ac:dyDescent="0.2">
      <c r="A47" s="220">
        <v>21101</v>
      </c>
      <c r="C47" s="221" t="s">
        <v>208</v>
      </c>
      <c r="E47" s="220">
        <v>45</v>
      </c>
      <c r="G47" s="222">
        <v>10</v>
      </c>
      <c r="I47" s="222">
        <v>450</v>
      </c>
      <c r="K47" s="223">
        <v>5</v>
      </c>
      <c r="M47" s="223">
        <v>14</v>
      </c>
      <c r="O47" s="223">
        <v>0</v>
      </c>
      <c r="Q47" s="223">
        <v>2</v>
      </c>
      <c r="S47" s="223">
        <v>0</v>
      </c>
      <c r="U47" s="223">
        <v>1</v>
      </c>
      <c r="W47" s="223">
        <v>1</v>
      </c>
      <c r="Y47" s="223">
        <v>16</v>
      </c>
      <c r="AA47" s="223">
        <v>0</v>
      </c>
      <c r="AC47" s="223">
        <v>4</v>
      </c>
      <c r="AE47" s="223">
        <v>0</v>
      </c>
      <c r="AG47" s="223">
        <v>2</v>
      </c>
    </row>
    <row r="48" spans="1:33" x14ac:dyDescent="0.2">
      <c r="A48" s="220">
        <v>21101</v>
      </c>
      <c r="C48" s="221" t="s">
        <v>209</v>
      </c>
      <c r="E48" s="220">
        <v>6</v>
      </c>
      <c r="G48" s="222">
        <v>7</v>
      </c>
      <c r="I48" s="222">
        <v>42</v>
      </c>
      <c r="K48" s="223">
        <v>0</v>
      </c>
      <c r="M48" s="223">
        <v>1</v>
      </c>
      <c r="O48" s="223">
        <v>0</v>
      </c>
      <c r="Q48" s="223">
        <v>1</v>
      </c>
      <c r="S48" s="223">
        <v>0</v>
      </c>
      <c r="U48" s="223">
        <v>1</v>
      </c>
      <c r="W48" s="223">
        <v>0</v>
      </c>
      <c r="Y48" s="223">
        <v>1</v>
      </c>
      <c r="AA48" s="223">
        <v>0</v>
      </c>
      <c r="AC48" s="223">
        <v>1</v>
      </c>
      <c r="AE48" s="223">
        <v>0</v>
      </c>
      <c r="AG48" s="223">
        <v>1</v>
      </c>
    </row>
    <row r="49" spans="1:33" x14ac:dyDescent="0.2">
      <c r="A49" s="220">
        <v>21101</v>
      </c>
      <c r="C49" s="221" t="s">
        <v>210</v>
      </c>
      <c r="E49" s="220">
        <v>19</v>
      </c>
      <c r="G49" s="222">
        <v>7</v>
      </c>
      <c r="I49" s="222">
        <v>133</v>
      </c>
      <c r="K49" s="223">
        <v>6</v>
      </c>
      <c r="M49" s="223">
        <v>1</v>
      </c>
      <c r="O49" s="223">
        <v>1</v>
      </c>
      <c r="Q49" s="223">
        <v>0</v>
      </c>
      <c r="S49" s="223">
        <v>2</v>
      </c>
      <c r="U49" s="223">
        <v>1</v>
      </c>
      <c r="W49" s="223">
        <v>0</v>
      </c>
      <c r="Y49" s="223">
        <v>5</v>
      </c>
      <c r="AA49" s="223">
        <v>0</v>
      </c>
      <c r="AC49" s="223">
        <v>1</v>
      </c>
      <c r="AE49" s="223">
        <v>0</v>
      </c>
      <c r="AG49" s="223">
        <v>2</v>
      </c>
    </row>
    <row r="50" spans="1:33" x14ac:dyDescent="0.2">
      <c r="A50" s="220">
        <v>21101</v>
      </c>
      <c r="C50" s="221" t="s">
        <v>211</v>
      </c>
      <c r="E50" s="220">
        <v>32</v>
      </c>
      <c r="G50" s="222">
        <v>28</v>
      </c>
      <c r="I50" s="222">
        <v>896</v>
      </c>
      <c r="K50" s="223">
        <v>1</v>
      </c>
      <c r="M50" s="223">
        <v>3</v>
      </c>
      <c r="O50" s="223">
        <v>3</v>
      </c>
      <c r="Q50" s="223">
        <v>3</v>
      </c>
      <c r="S50" s="223">
        <v>3</v>
      </c>
      <c r="U50" s="223">
        <v>3</v>
      </c>
      <c r="W50" s="223">
        <v>3</v>
      </c>
      <c r="Y50" s="223">
        <v>4</v>
      </c>
      <c r="AA50" s="223">
        <v>3</v>
      </c>
      <c r="AC50" s="223">
        <v>3</v>
      </c>
      <c r="AE50" s="223">
        <v>3</v>
      </c>
      <c r="AG50" s="223">
        <v>0</v>
      </c>
    </row>
    <row r="51" spans="1:33" x14ac:dyDescent="0.2">
      <c r="A51" s="220">
        <v>21101</v>
      </c>
      <c r="C51" s="221" t="s">
        <v>212</v>
      </c>
      <c r="E51" s="220">
        <v>4</v>
      </c>
      <c r="G51" s="222">
        <v>34</v>
      </c>
      <c r="I51" s="222">
        <v>136</v>
      </c>
      <c r="K51" s="223">
        <v>2</v>
      </c>
      <c r="M51" s="223">
        <v>2</v>
      </c>
      <c r="O51" s="223">
        <v>0</v>
      </c>
      <c r="Q51" s="223">
        <v>0</v>
      </c>
      <c r="S51" s="223">
        <v>0</v>
      </c>
      <c r="U51" s="223">
        <v>0</v>
      </c>
      <c r="W51" s="223">
        <v>0</v>
      </c>
      <c r="Y51" s="223">
        <v>0</v>
      </c>
      <c r="AA51" s="223">
        <v>0</v>
      </c>
      <c r="AC51" s="223">
        <v>0</v>
      </c>
      <c r="AE51" s="223">
        <v>0</v>
      </c>
      <c r="AG51" s="223">
        <v>0</v>
      </c>
    </row>
    <row r="52" spans="1:33" x14ac:dyDescent="0.2">
      <c r="A52" s="220">
        <v>21101</v>
      </c>
      <c r="C52" s="221" t="s">
        <v>213</v>
      </c>
      <c r="E52" s="220">
        <v>2</v>
      </c>
      <c r="G52" s="222">
        <v>18</v>
      </c>
      <c r="I52" s="222">
        <v>36</v>
      </c>
      <c r="K52" s="223">
        <v>1</v>
      </c>
      <c r="M52" s="223">
        <v>0</v>
      </c>
      <c r="O52" s="223">
        <v>0</v>
      </c>
      <c r="Q52" s="223">
        <v>0</v>
      </c>
      <c r="S52" s="223">
        <v>0</v>
      </c>
      <c r="U52" s="223">
        <v>0</v>
      </c>
      <c r="W52" s="223">
        <v>0</v>
      </c>
      <c r="Y52" s="223">
        <v>1</v>
      </c>
      <c r="AA52" s="223">
        <v>0</v>
      </c>
      <c r="AC52" s="223">
        <v>0</v>
      </c>
      <c r="AE52" s="223">
        <v>0</v>
      </c>
      <c r="AG52" s="223">
        <v>0</v>
      </c>
    </row>
    <row r="53" spans="1:33" x14ac:dyDescent="0.2">
      <c r="A53" s="220">
        <v>21101</v>
      </c>
      <c r="C53" s="221" t="s">
        <v>214</v>
      </c>
      <c r="E53" s="220">
        <v>3</v>
      </c>
      <c r="G53" s="222">
        <v>152</v>
      </c>
      <c r="I53" s="222">
        <v>456</v>
      </c>
      <c r="K53" s="223">
        <v>3</v>
      </c>
      <c r="M53" s="223">
        <v>0</v>
      </c>
      <c r="O53" s="223">
        <v>0</v>
      </c>
      <c r="Q53" s="223">
        <v>0</v>
      </c>
      <c r="S53" s="223">
        <v>0</v>
      </c>
      <c r="U53" s="223">
        <v>0</v>
      </c>
      <c r="W53" s="223">
        <v>0</v>
      </c>
      <c r="Y53" s="223">
        <v>0</v>
      </c>
      <c r="AA53" s="223">
        <v>0</v>
      </c>
      <c r="AC53" s="223">
        <v>0</v>
      </c>
      <c r="AE53" s="223">
        <v>0</v>
      </c>
      <c r="AG53" s="223">
        <v>0</v>
      </c>
    </row>
    <row r="54" spans="1:33" x14ac:dyDescent="0.2">
      <c r="A54" s="220">
        <v>21101</v>
      </c>
      <c r="C54" s="221" t="s">
        <v>215</v>
      </c>
      <c r="E54" s="220">
        <v>9</v>
      </c>
      <c r="G54" s="222">
        <v>9</v>
      </c>
      <c r="I54" s="222">
        <v>81</v>
      </c>
      <c r="K54" s="223">
        <v>0</v>
      </c>
      <c r="M54" s="223">
        <v>3</v>
      </c>
      <c r="O54" s="223">
        <v>0</v>
      </c>
      <c r="Q54" s="223">
        <v>0</v>
      </c>
      <c r="S54" s="223">
        <v>1</v>
      </c>
      <c r="U54" s="223">
        <v>0</v>
      </c>
      <c r="W54" s="223">
        <v>0</v>
      </c>
      <c r="Y54" s="223">
        <v>0</v>
      </c>
      <c r="AA54" s="223">
        <v>3</v>
      </c>
      <c r="AC54" s="223">
        <v>2</v>
      </c>
      <c r="AE54" s="223">
        <v>0</v>
      </c>
      <c r="AG54" s="223">
        <v>0</v>
      </c>
    </row>
    <row r="55" spans="1:33" x14ac:dyDescent="0.2">
      <c r="A55" s="220">
        <v>21101</v>
      </c>
      <c r="C55" s="221" t="s">
        <v>216</v>
      </c>
      <c r="E55" s="220">
        <v>17</v>
      </c>
      <c r="G55" s="222">
        <v>13</v>
      </c>
      <c r="I55" s="222">
        <v>221</v>
      </c>
      <c r="K55" s="223">
        <v>4</v>
      </c>
      <c r="M55" s="223">
        <v>1</v>
      </c>
      <c r="O55" s="223">
        <v>0</v>
      </c>
      <c r="Q55" s="223">
        <v>5</v>
      </c>
      <c r="S55" s="223">
        <v>2</v>
      </c>
      <c r="U55" s="223">
        <v>0</v>
      </c>
      <c r="W55" s="223">
        <v>0</v>
      </c>
      <c r="Y55" s="223">
        <v>3</v>
      </c>
      <c r="AA55" s="223">
        <v>0</v>
      </c>
      <c r="AC55" s="223">
        <v>1</v>
      </c>
      <c r="AE55" s="223">
        <v>1</v>
      </c>
      <c r="AG55" s="223">
        <v>0</v>
      </c>
    </row>
    <row r="56" spans="1:33" x14ac:dyDescent="0.2">
      <c r="A56" s="220">
        <v>21101</v>
      </c>
      <c r="C56" s="221" t="s">
        <v>217</v>
      </c>
      <c r="E56" s="220">
        <v>10</v>
      </c>
      <c r="G56" s="222">
        <v>14</v>
      </c>
      <c r="I56" s="222">
        <v>140</v>
      </c>
      <c r="K56" s="223">
        <v>2</v>
      </c>
      <c r="M56" s="223">
        <v>1</v>
      </c>
      <c r="O56" s="223">
        <v>0</v>
      </c>
      <c r="Q56" s="223">
        <v>1</v>
      </c>
      <c r="S56" s="223">
        <v>1</v>
      </c>
      <c r="U56" s="223">
        <v>0</v>
      </c>
      <c r="W56" s="223">
        <v>0</v>
      </c>
      <c r="Y56" s="223">
        <v>3</v>
      </c>
      <c r="AA56" s="223">
        <v>0</v>
      </c>
      <c r="AC56" s="223">
        <v>1</v>
      </c>
      <c r="AE56" s="223">
        <v>1</v>
      </c>
      <c r="AG56" s="223">
        <v>0</v>
      </c>
    </row>
    <row r="57" spans="1:33" x14ac:dyDescent="0.2">
      <c r="A57" s="220">
        <v>21101</v>
      </c>
      <c r="C57" s="221" t="s">
        <v>745</v>
      </c>
      <c r="E57" s="220">
        <v>8</v>
      </c>
      <c r="G57" s="222">
        <v>0</v>
      </c>
      <c r="I57" s="222">
        <v>0</v>
      </c>
      <c r="K57" s="223">
        <v>0</v>
      </c>
      <c r="M57" s="223">
        <v>2</v>
      </c>
      <c r="O57" s="223">
        <v>2</v>
      </c>
      <c r="Q57" s="223">
        <v>0</v>
      </c>
      <c r="S57" s="223">
        <v>0</v>
      </c>
      <c r="U57" s="223">
        <v>0</v>
      </c>
      <c r="W57" s="223">
        <v>0</v>
      </c>
      <c r="Y57" s="223">
        <v>0</v>
      </c>
      <c r="AA57" s="223">
        <v>2</v>
      </c>
      <c r="AC57" s="223">
        <v>2</v>
      </c>
      <c r="AE57" s="223">
        <v>0</v>
      </c>
      <c r="AG57" s="223">
        <v>0</v>
      </c>
    </row>
    <row r="58" spans="1:33" x14ac:dyDescent="0.2">
      <c r="A58" s="220">
        <v>21101</v>
      </c>
      <c r="C58" s="221" t="s">
        <v>218</v>
      </c>
      <c r="E58" s="220">
        <v>10</v>
      </c>
      <c r="G58" s="222">
        <v>118</v>
      </c>
      <c r="I58" s="222">
        <v>1180</v>
      </c>
      <c r="K58" s="223">
        <v>0</v>
      </c>
      <c r="M58" s="223">
        <v>5</v>
      </c>
      <c r="O58" s="223">
        <v>0</v>
      </c>
      <c r="Q58" s="223">
        <v>0</v>
      </c>
      <c r="S58" s="223">
        <v>0</v>
      </c>
      <c r="U58" s="223">
        <v>0</v>
      </c>
      <c r="W58" s="223">
        <v>0</v>
      </c>
      <c r="Y58" s="223">
        <v>5</v>
      </c>
      <c r="AA58" s="223">
        <v>0</v>
      </c>
      <c r="AC58" s="223">
        <v>0</v>
      </c>
      <c r="AE58" s="223">
        <v>0</v>
      </c>
      <c r="AG58" s="223">
        <v>0</v>
      </c>
    </row>
    <row r="59" spans="1:33" x14ac:dyDescent="0.2">
      <c r="A59" s="220">
        <v>21101</v>
      </c>
      <c r="C59" s="221" t="s">
        <v>219</v>
      </c>
      <c r="E59" s="220">
        <v>11</v>
      </c>
      <c r="G59" s="222">
        <v>32</v>
      </c>
      <c r="I59" s="222">
        <v>352</v>
      </c>
      <c r="K59" s="223">
        <v>2</v>
      </c>
      <c r="M59" s="223">
        <v>3</v>
      </c>
      <c r="O59" s="223">
        <v>0</v>
      </c>
      <c r="Q59" s="223">
        <v>1</v>
      </c>
      <c r="S59" s="223">
        <v>0</v>
      </c>
      <c r="U59" s="223">
        <v>0</v>
      </c>
      <c r="W59" s="223">
        <v>0</v>
      </c>
      <c r="Y59" s="223">
        <v>4</v>
      </c>
      <c r="AA59" s="223">
        <v>0</v>
      </c>
      <c r="AC59" s="223">
        <v>1</v>
      </c>
      <c r="AE59" s="223">
        <v>0</v>
      </c>
      <c r="AG59" s="223">
        <v>0</v>
      </c>
    </row>
    <row r="60" spans="1:33" x14ac:dyDescent="0.2">
      <c r="A60" s="220">
        <v>21101</v>
      </c>
      <c r="C60" s="221" t="s">
        <v>220</v>
      </c>
      <c r="E60" s="220">
        <v>109</v>
      </c>
      <c r="G60" s="222">
        <v>90</v>
      </c>
      <c r="I60" s="222">
        <v>9810</v>
      </c>
      <c r="K60" s="223">
        <v>13</v>
      </c>
      <c r="M60" s="223">
        <v>11</v>
      </c>
      <c r="O60" s="223">
        <v>10</v>
      </c>
      <c r="Q60" s="223">
        <v>10</v>
      </c>
      <c r="S60" s="223">
        <v>11</v>
      </c>
      <c r="U60" s="223">
        <v>11</v>
      </c>
      <c r="W60" s="223">
        <v>0</v>
      </c>
      <c r="Y60" s="223">
        <v>11</v>
      </c>
      <c r="AA60" s="223">
        <v>10</v>
      </c>
      <c r="AC60" s="223">
        <v>11</v>
      </c>
      <c r="AE60" s="223">
        <v>11</v>
      </c>
      <c r="AG60" s="223">
        <v>0</v>
      </c>
    </row>
    <row r="61" spans="1:33" x14ac:dyDescent="0.2">
      <c r="A61" s="220">
        <v>21101</v>
      </c>
      <c r="C61" s="221" t="s">
        <v>221</v>
      </c>
      <c r="E61" s="220">
        <v>20</v>
      </c>
      <c r="G61" s="222">
        <v>60</v>
      </c>
      <c r="I61" s="222">
        <v>1200</v>
      </c>
      <c r="K61" s="223">
        <v>2</v>
      </c>
      <c r="M61" s="223">
        <v>0</v>
      </c>
      <c r="O61" s="223">
        <v>0</v>
      </c>
      <c r="Q61" s="223">
        <v>0</v>
      </c>
      <c r="S61" s="223">
        <v>0</v>
      </c>
      <c r="U61" s="223">
        <v>0</v>
      </c>
      <c r="W61" s="223">
        <v>0</v>
      </c>
      <c r="Y61" s="223">
        <v>16</v>
      </c>
      <c r="AA61" s="223">
        <v>2</v>
      </c>
      <c r="AC61" s="223">
        <v>0</v>
      </c>
      <c r="AE61" s="223">
        <v>0</v>
      </c>
      <c r="AG61" s="223">
        <v>0</v>
      </c>
    </row>
    <row r="62" spans="1:33" x14ac:dyDescent="0.2">
      <c r="A62" s="220">
        <v>21101</v>
      </c>
      <c r="C62" s="221" t="s">
        <v>746</v>
      </c>
      <c r="E62" s="220">
        <v>8</v>
      </c>
      <c r="G62" s="222">
        <v>69.5</v>
      </c>
      <c r="I62" s="222">
        <v>556</v>
      </c>
      <c r="K62" s="223">
        <v>0</v>
      </c>
      <c r="M62" s="223">
        <v>0</v>
      </c>
      <c r="O62" s="223">
        <v>0</v>
      </c>
      <c r="Q62" s="223">
        <v>0</v>
      </c>
      <c r="S62" s="223">
        <v>0</v>
      </c>
      <c r="U62" s="223">
        <v>0</v>
      </c>
      <c r="W62" s="223">
        <v>0</v>
      </c>
      <c r="Y62" s="223">
        <v>7</v>
      </c>
      <c r="AA62" s="223">
        <v>1</v>
      </c>
      <c r="AC62" s="223">
        <v>0</v>
      </c>
      <c r="AE62" s="223">
        <v>0</v>
      </c>
      <c r="AG62" s="223">
        <v>0</v>
      </c>
    </row>
    <row r="63" spans="1:33" x14ac:dyDescent="0.2">
      <c r="A63" s="220">
        <v>21101</v>
      </c>
      <c r="C63" s="221" t="s">
        <v>222</v>
      </c>
      <c r="E63" s="220">
        <v>58</v>
      </c>
      <c r="G63" s="222">
        <v>69</v>
      </c>
      <c r="I63" s="222">
        <v>4002</v>
      </c>
      <c r="K63" s="223">
        <v>5</v>
      </c>
      <c r="M63" s="223">
        <v>7</v>
      </c>
      <c r="O63" s="223">
        <v>7</v>
      </c>
      <c r="Q63" s="223">
        <v>5</v>
      </c>
      <c r="S63" s="223">
        <v>5</v>
      </c>
      <c r="U63" s="223">
        <v>5</v>
      </c>
      <c r="W63" s="223">
        <v>0</v>
      </c>
      <c r="Y63" s="223">
        <v>7</v>
      </c>
      <c r="AA63" s="223">
        <v>7</v>
      </c>
      <c r="AC63" s="223">
        <v>5</v>
      </c>
      <c r="AE63" s="223">
        <v>5</v>
      </c>
      <c r="AG63" s="223">
        <v>0</v>
      </c>
    </row>
    <row r="64" spans="1:33" x14ac:dyDescent="0.2">
      <c r="A64" s="220">
        <v>21101</v>
      </c>
      <c r="C64" s="221" t="s">
        <v>223</v>
      </c>
      <c r="E64" s="220">
        <v>6</v>
      </c>
      <c r="G64" s="222">
        <v>200</v>
      </c>
      <c r="I64" s="222">
        <v>1200</v>
      </c>
      <c r="K64" s="223">
        <v>3</v>
      </c>
      <c r="M64" s="223">
        <v>1</v>
      </c>
      <c r="O64" s="223">
        <v>0</v>
      </c>
      <c r="Q64" s="223">
        <v>0</v>
      </c>
      <c r="S64" s="223">
        <v>0</v>
      </c>
      <c r="U64" s="223">
        <v>0</v>
      </c>
      <c r="W64" s="223">
        <v>0</v>
      </c>
      <c r="Y64" s="223">
        <v>2</v>
      </c>
      <c r="AA64" s="223">
        <v>0</v>
      </c>
      <c r="AC64" s="223">
        <v>0</v>
      </c>
      <c r="AE64" s="223">
        <v>0</v>
      </c>
      <c r="AG64" s="223">
        <v>0</v>
      </c>
    </row>
    <row r="65" spans="1:33" x14ac:dyDescent="0.2">
      <c r="A65" s="220">
        <v>21101</v>
      </c>
      <c r="C65" s="221" t="s">
        <v>224</v>
      </c>
      <c r="E65" s="220">
        <v>37</v>
      </c>
      <c r="G65" s="222">
        <v>123</v>
      </c>
      <c r="I65" s="222">
        <v>4551</v>
      </c>
      <c r="K65" s="223">
        <v>10</v>
      </c>
      <c r="M65" s="223">
        <v>10</v>
      </c>
      <c r="O65" s="223">
        <v>3</v>
      </c>
      <c r="Q65" s="223">
        <v>1</v>
      </c>
      <c r="S65" s="223">
        <v>0</v>
      </c>
      <c r="U65" s="223">
        <v>0</v>
      </c>
      <c r="W65" s="223">
        <v>0</v>
      </c>
      <c r="Y65" s="223">
        <v>11</v>
      </c>
      <c r="AA65" s="223">
        <v>2</v>
      </c>
      <c r="AC65" s="223">
        <v>0</v>
      </c>
      <c r="AE65" s="223">
        <v>0</v>
      </c>
      <c r="AG65" s="223">
        <v>0</v>
      </c>
    </row>
    <row r="66" spans="1:33" x14ac:dyDescent="0.2">
      <c r="A66" s="220">
        <v>21101</v>
      </c>
      <c r="C66" s="221" t="s">
        <v>747</v>
      </c>
      <c r="E66" s="220">
        <v>2</v>
      </c>
      <c r="G66" s="222">
        <v>230</v>
      </c>
      <c r="I66" s="222">
        <v>460</v>
      </c>
      <c r="K66" s="223">
        <v>1</v>
      </c>
      <c r="M66" s="223">
        <v>0</v>
      </c>
      <c r="O66" s="223">
        <v>0</v>
      </c>
      <c r="Q66" s="223">
        <v>0</v>
      </c>
      <c r="S66" s="223">
        <v>0</v>
      </c>
      <c r="U66" s="223">
        <v>0</v>
      </c>
      <c r="W66" s="223">
        <v>0</v>
      </c>
      <c r="Y66" s="223">
        <v>1</v>
      </c>
      <c r="AA66" s="223">
        <v>0</v>
      </c>
      <c r="AC66" s="223">
        <v>0</v>
      </c>
      <c r="AE66" s="223">
        <v>0</v>
      </c>
      <c r="AG66" s="223">
        <v>0</v>
      </c>
    </row>
    <row r="67" spans="1:33" x14ac:dyDescent="0.2">
      <c r="A67" s="220">
        <v>21101</v>
      </c>
      <c r="C67" s="221" t="s">
        <v>225</v>
      </c>
      <c r="E67" s="220">
        <v>57</v>
      </c>
      <c r="G67" s="222">
        <v>23</v>
      </c>
      <c r="I67" s="222">
        <v>1311</v>
      </c>
      <c r="K67" s="223">
        <v>13</v>
      </c>
      <c r="M67" s="223">
        <v>3</v>
      </c>
      <c r="O67" s="223">
        <v>9</v>
      </c>
      <c r="Q67" s="223">
        <v>3</v>
      </c>
      <c r="S67" s="223">
        <v>7</v>
      </c>
      <c r="U67" s="223">
        <v>6</v>
      </c>
      <c r="W67" s="223">
        <v>0</v>
      </c>
      <c r="Y67" s="223">
        <v>10</v>
      </c>
      <c r="AA67" s="223">
        <v>0</v>
      </c>
      <c r="AC67" s="223">
        <v>5</v>
      </c>
      <c r="AE67" s="223">
        <v>0</v>
      </c>
      <c r="AG67" s="223">
        <v>1</v>
      </c>
    </row>
    <row r="68" spans="1:33" x14ac:dyDescent="0.2">
      <c r="A68" s="220">
        <v>21101</v>
      </c>
      <c r="C68" s="221" t="s">
        <v>226</v>
      </c>
      <c r="E68" s="220">
        <v>3</v>
      </c>
      <c r="G68" s="222">
        <v>32</v>
      </c>
      <c r="I68" s="222">
        <v>96</v>
      </c>
      <c r="K68" s="223">
        <v>1</v>
      </c>
      <c r="M68" s="223">
        <v>0</v>
      </c>
      <c r="O68" s="223">
        <v>0</v>
      </c>
      <c r="Q68" s="223">
        <v>0</v>
      </c>
      <c r="S68" s="223">
        <v>0</v>
      </c>
      <c r="U68" s="223">
        <v>1</v>
      </c>
      <c r="W68" s="223">
        <v>0</v>
      </c>
      <c r="Y68" s="223">
        <v>1</v>
      </c>
      <c r="AA68" s="223">
        <v>0</v>
      </c>
      <c r="AC68" s="223">
        <v>0</v>
      </c>
      <c r="AE68" s="223">
        <v>0</v>
      </c>
      <c r="AG68" s="223">
        <v>0</v>
      </c>
    </row>
    <row r="69" spans="1:33" x14ac:dyDescent="0.2">
      <c r="A69" s="220">
        <v>21101</v>
      </c>
      <c r="C69" s="221" t="s">
        <v>227</v>
      </c>
      <c r="E69" s="220">
        <v>20</v>
      </c>
      <c r="G69" s="222">
        <v>1</v>
      </c>
      <c r="I69" s="222">
        <v>20</v>
      </c>
      <c r="K69" s="223">
        <v>0</v>
      </c>
      <c r="M69" s="223">
        <v>10</v>
      </c>
      <c r="O69" s="223">
        <v>0</v>
      </c>
      <c r="Q69" s="223">
        <v>0</v>
      </c>
      <c r="S69" s="223">
        <v>0</v>
      </c>
      <c r="U69" s="223">
        <v>0</v>
      </c>
      <c r="W69" s="223">
        <v>0</v>
      </c>
      <c r="Y69" s="223">
        <v>0</v>
      </c>
      <c r="AA69" s="223">
        <v>10</v>
      </c>
      <c r="AC69" s="223">
        <v>0</v>
      </c>
      <c r="AE69" s="223">
        <v>0</v>
      </c>
      <c r="AG69" s="223">
        <v>0</v>
      </c>
    </row>
    <row r="70" spans="1:33" x14ac:dyDescent="0.2">
      <c r="A70" s="220">
        <v>21101</v>
      </c>
      <c r="C70" s="221" t="s">
        <v>228</v>
      </c>
      <c r="E70" s="220">
        <v>61</v>
      </c>
      <c r="G70" s="222">
        <v>75.900000000000006</v>
      </c>
      <c r="I70" s="222">
        <v>4629.8999999999996</v>
      </c>
      <c r="K70" s="223">
        <v>10</v>
      </c>
      <c r="M70" s="223">
        <v>7</v>
      </c>
      <c r="O70" s="223">
        <v>4</v>
      </c>
      <c r="Q70" s="223">
        <v>2</v>
      </c>
      <c r="S70" s="223">
        <v>7</v>
      </c>
      <c r="U70" s="223">
        <v>2</v>
      </c>
      <c r="W70" s="223">
        <v>0</v>
      </c>
      <c r="Y70" s="223">
        <v>14</v>
      </c>
      <c r="AA70" s="223">
        <v>11</v>
      </c>
      <c r="AC70" s="223">
        <v>1</v>
      </c>
      <c r="AE70" s="223">
        <v>1</v>
      </c>
      <c r="AG70" s="223">
        <v>2</v>
      </c>
    </row>
    <row r="71" spans="1:33" x14ac:dyDescent="0.2">
      <c r="A71" s="220">
        <v>21101</v>
      </c>
      <c r="C71" s="221" t="s">
        <v>229</v>
      </c>
      <c r="E71" s="220">
        <v>1012</v>
      </c>
      <c r="G71" s="222">
        <v>40</v>
      </c>
      <c r="I71" s="222">
        <v>40480</v>
      </c>
      <c r="K71" s="223">
        <v>101</v>
      </c>
      <c r="M71" s="223">
        <v>100</v>
      </c>
      <c r="O71" s="223">
        <v>105</v>
      </c>
      <c r="Q71" s="223">
        <v>100</v>
      </c>
      <c r="S71" s="223">
        <v>100</v>
      </c>
      <c r="U71" s="223">
        <v>100</v>
      </c>
      <c r="W71" s="223">
        <v>100</v>
      </c>
      <c r="Y71" s="223">
        <v>106</v>
      </c>
      <c r="AA71" s="223">
        <v>50</v>
      </c>
      <c r="AC71" s="223">
        <v>50</v>
      </c>
      <c r="AE71" s="223">
        <v>50</v>
      </c>
      <c r="AG71" s="223">
        <v>50</v>
      </c>
    </row>
    <row r="72" spans="1:33" x14ac:dyDescent="0.2">
      <c r="A72" s="220">
        <v>21101</v>
      </c>
      <c r="C72" s="221" t="s">
        <v>230</v>
      </c>
      <c r="E72" s="220">
        <v>332</v>
      </c>
      <c r="G72" s="222">
        <v>26</v>
      </c>
      <c r="I72" s="222">
        <v>8632</v>
      </c>
      <c r="K72" s="223">
        <v>2</v>
      </c>
      <c r="M72" s="223">
        <v>114</v>
      </c>
      <c r="O72" s="223">
        <v>0</v>
      </c>
      <c r="Q72" s="223">
        <v>0</v>
      </c>
      <c r="S72" s="223">
        <v>100</v>
      </c>
      <c r="U72" s="223">
        <v>1</v>
      </c>
      <c r="W72" s="223">
        <v>0</v>
      </c>
      <c r="Y72" s="223">
        <v>114</v>
      </c>
      <c r="AA72" s="223">
        <v>0</v>
      </c>
      <c r="AC72" s="223">
        <v>0</v>
      </c>
      <c r="AE72" s="223">
        <v>1</v>
      </c>
      <c r="AG72" s="223">
        <v>0</v>
      </c>
    </row>
    <row r="73" spans="1:33" x14ac:dyDescent="0.2">
      <c r="A73" s="220">
        <v>21101</v>
      </c>
      <c r="C73" s="221" t="s">
        <v>689</v>
      </c>
      <c r="E73" s="220">
        <v>1</v>
      </c>
      <c r="G73" s="222">
        <v>94</v>
      </c>
      <c r="I73" s="222">
        <v>94</v>
      </c>
      <c r="K73" s="223">
        <v>0</v>
      </c>
      <c r="M73" s="223">
        <v>0</v>
      </c>
      <c r="O73" s="223">
        <v>0</v>
      </c>
      <c r="Q73" s="223">
        <v>0</v>
      </c>
      <c r="S73" s="223">
        <v>1</v>
      </c>
      <c r="U73" s="223">
        <v>0</v>
      </c>
      <c r="W73" s="223">
        <v>0</v>
      </c>
      <c r="Y73" s="223">
        <v>0</v>
      </c>
      <c r="AA73" s="223">
        <v>0</v>
      </c>
      <c r="AC73" s="223">
        <v>0</v>
      </c>
      <c r="AE73" s="223">
        <v>0</v>
      </c>
      <c r="AG73" s="223">
        <v>0</v>
      </c>
    </row>
    <row r="74" spans="1:33" x14ac:dyDescent="0.2">
      <c r="A74" s="220">
        <v>21101</v>
      </c>
      <c r="C74" s="221" t="s">
        <v>231</v>
      </c>
      <c r="E74" s="220">
        <v>2000</v>
      </c>
      <c r="G74" s="222">
        <v>2</v>
      </c>
      <c r="I74" s="222">
        <v>4000</v>
      </c>
      <c r="K74" s="223">
        <v>0</v>
      </c>
      <c r="M74" s="223">
        <v>500</v>
      </c>
      <c r="O74" s="223">
        <v>0</v>
      </c>
      <c r="Q74" s="223">
        <v>500</v>
      </c>
      <c r="S74" s="223">
        <v>0</v>
      </c>
      <c r="U74" s="223">
        <v>0</v>
      </c>
      <c r="W74" s="223">
        <v>0</v>
      </c>
      <c r="Y74" s="223">
        <v>0</v>
      </c>
      <c r="AA74" s="223">
        <v>0</v>
      </c>
      <c r="AC74" s="223">
        <v>500</v>
      </c>
      <c r="AE74" s="223">
        <v>500</v>
      </c>
      <c r="AG74" s="223">
        <v>0</v>
      </c>
    </row>
    <row r="75" spans="1:33" x14ac:dyDescent="0.2">
      <c r="A75" s="220">
        <v>21101</v>
      </c>
      <c r="C75" s="221" t="s">
        <v>232</v>
      </c>
      <c r="E75" s="220">
        <v>19</v>
      </c>
      <c r="G75" s="222">
        <v>166</v>
      </c>
      <c r="I75" s="222">
        <v>3154</v>
      </c>
      <c r="K75" s="223">
        <v>3</v>
      </c>
      <c r="M75" s="223">
        <v>3</v>
      </c>
      <c r="O75" s="223">
        <v>1</v>
      </c>
      <c r="Q75" s="223">
        <v>0</v>
      </c>
      <c r="S75" s="223">
        <v>0</v>
      </c>
      <c r="U75" s="223">
        <v>2</v>
      </c>
      <c r="W75" s="223">
        <v>0</v>
      </c>
      <c r="Y75" s="223">
        <v>5</v>
      </c>
      <c r="AA75" s="223">
        <v>2</v>
      </c>
      <c r="AC75" s="223">
        <v>1</v>
      </c>
      <c r="AE75" s="223">
        <v>0</v>
      </c>
      <c r="AG75" s="223">
        <v>2</v>
      </c>
    </row>
    <row r="76" spans="1:33" x14ac:dyDescent="0.2">
      <c r="A76" s="220">
        <v>21101</v>
      </c>
      <c r="C76" s="221" t="s">
        <v>688</v>
      </c>
      <c r="E76" s="220">
        <v>30</v>
      </c>
      <c r="G76" s="222">
        <v>82</v>
      </c>
      <c r="I76" s="222">
        <v>2460</v>
      </c>
      <c r="K76" s="223">
        <v>0</v>
      </c>
      <c r="M76" s="223">
        <v>30</v>
      </c>
      <c r="O76" s="223">
        <v>0</v>
      </c>
      <c r="Q76" s="223">
        <v>0</v>
      </c>
      <c r="S76" s="223">
        <v>0</v>
      </c>
      <c r="U76" s="223">
        <v>0</v>
      </c>
      <c r="W76" s="223">
        <v>0</v>
      </c>
      <c r="Y76" s="223">
        <v>0</v>
      </c>
      <c r="AA76" s="223">
        <v>0</v>
      </c>
      <c r="AC76" s="223">
        <v>0</v>
      </c>
      <c r="AE76" s="223">
        <v>0</v>
      </c>
      <c r="AG76" s="223">
        <v>0</v>
      </c>
    </row>
    <row r="77" spans="1:33" x14ac:dyDescent="0.2">
      <c r="A77" s="220">
        <v>21101</v>
      </c>
      <c r="C77" s="221" t="s">
        <v>233</v>
      </c>
      <c r="E77" s="220">
        <v>68</v>
      </c>
      <c r="G77" s="222">
        <v>5</v>
      </c>
      <c r="I77" s="222">
        <v>340</v>
      </c>
      <c r="K77" s="223">
        <v>15</v>
      </c>
      <c r="M77" s="223">
        <v>13</v>
      </c>
      <c r="O77" s="223">
        <v>2</v>
      </c>
      <c r="Q77" s="223">
        <v>1</v>
      </c>
      <c r="S77" s="223">
        <v>6</v>
      </c>
      <c r="U77" s="223">
        <v>3</v>
      </c>
      <c r="W77" s="223">
        <v>1</v>
      </c>
      <c r="Y77" s="223">
        <v>14</v>
      </c>
      <c r="AA77" s="223">
        <v>1</v>
      </c>
      <c r="AC77" s="223">
        <v>4</v>
      </c>
      <c r="AE77" s="223">
        <v>5</v>
      </c>
      <c r="AG77" s="223">
        <v>3</v>
      </c>
    </row>
    <row r="78" spans="1:33" x14ac:dyDescent="0.2">
      <c r="A78" s="220">
        <v>21101</v>
      </c>
      <c r="C78" s="221" t="s">
        <v>687</v>
      </c>
      <c r="E78" s="220">
        <v>331</v>
      </c>
      <c r="G78" s="222">
        <v>34</v>
      </c>
      <c r="I78" s="222">
        <v>11254</v>
      </c>
      <c r="K78" s="223">
        <v>52</v>
      </c>
      <c r="M78" s="223">
        <v>37</v>
      </c>
      <c r="O78" s="223">
        <v>41</v>
      </c>
      <c r="Q78" s="223">
        <v>14</v>
      </c>
      <c r="S78" s="223">
        <v>19</v>
      </c>
      <c r="U78" s="223">
        <v>22</v>
      </c>
      <c r="W78" s="223">
        <v>5</v>
      </c>
      <c r="Y78" s="223">
        <v>47</v>
      </c>
      <c r="AA78" s="223">
        <v>41</v>
      </c>
      <c r="AC78" s="223">
        <v>21</v>
      </c>
      <c r="AE78" s="223">
        <v>16</v>
      </c>
      <c r="AG78" s="223">
        <v>16</v>
      </c>
    </row>
    <row r="79" spans="1:33" x14ac:dyDescent="0.2">
      <c r="A79" s="220">
        <v>21101</v>
      </c>
      <c r="C79" s="221" t="s">
        <v>234</v>
      </c>
      <c r="E79" s="220">
        <v>1146</v>
      </c>
      <c r="G79" s="222">
        <v>2.5</v>
      </c>
      <c r="I79" s="222">
        <v>2865</v>
      </c>
      <c r="K79" s="223">
        <v>238</v>
      </c>
      <c r="M79" s="223">
        <v>82</v>
      </c>
      <c r="O79" s="223">
        <v>202</v>
      </c>
      <c r="Q79" s="223">
        <v>12</v>
      </c>
      <c r="S79" s="223">
        <v>2</v>
      </c>
      <c r="U79" s="223">
        <v>302</v>
      </c>
      <c r="W79" s="223">
        <v>2</v>
      </c>
      <c r="Y79" s="223">
        <v>288</v>
      </c>
      <c r="AA79" s="223">
        <v>2</v>
      </c>
      <c r="AC79" s="223">
        <v>12</v>
      </c>
      <c r="AE79" s="223">
        <v>2</v>
      </c>
      <c r="AG79" s="223">
        <v>2</v>
      </c>
    </row>
    <row r="80" spans="1:33" x14ac:dyDescent="0.2">
      <c r="A80" s="220">
        <v>21101</v>
      </c>
      <c r="C80" s="221" t="s">
        <v>748</v>
      </c>
      <c r="E80" s="220">
        <v>1</v>
      </c>
      <c r="G80" s="222">
        <v>5</v>
      </c>
      <c r="I80" s="222">
        <v>5</v>
      </c>
      <c r="K80" s="223">
        <v>1</v>
      </c>
      <c r="M80" s="223">
        <v>0</v>
      </c>
      <c r="O80" s="223">
        <v>0</v>
      </c>
      <c r="Q80" s="223">
        <v>0</v>
      </c>
      <c r="S80" s="223">
        <v>0</v>
      </c>
      <c r="U80" s="223">
        <v>0</v>
      </c>
      <c r="W80" s="223">
        <v>0</v>
      </c>
      <c r="Y80" s="223">
        <v>0</v>
      </c>
      <c r="AA80" s="223">
        <v>0</v>
      </c>
      <c r="AC80" s="223">
        <v>0</v>
      </c>
      <c r="AE80" s="223">
        <v>0</v>
      </c>
      <c r="AG80" s="223">
        <v>0</v>
      </c>
    </row>
    <row r="81" spans="1:33" x14ac:dyDescent="0.2">
      <c r="A81" s="220">
        <v>21101</v>
      </c>
      <c r="C81" s="221" t="s">
        <v>235</v>
      </c>
      <c r="E81" s="220">
        <v>4</v>
      </c>
      <c r="G81" s="222">
        <v>152</v>
      </c>
      <c r="I81" s="222">
        <v>608</v>
      </c>
      <c r="K81" s="223">
        <v>1</v>
      </c>
      <c r="M81" s="223">
        <v>3</v>
      </c>
      <c r="O81" s="223">
        <v>0</v>
      </c>
      <c r="Q81" s="223">
        <v>0</v>
      </c>
      <c r="S81" s="223">
        <v>0</v>
      </c>
      <c r="U81" s="223">
        <v>0</v>
      </c>
      <c r="W81" s="223">
        <v>0</v>
      </c>
      <c r="Y81" s="223">
        <v>0</v>
      </c>
      <c r="AA81" s="223">
        <v>0</v>
      </c>
      <c r="AC81" s="223">
        <v>0</v>
      </c>
      <c r="AE81" s="223">
        <v>0</v>
      </c>
      <c r="AG81" s="223">
        <v>0</v>
      </c>
    </row>
    <row r="82" spans="1:33" x14ac:dyDescent="0.2">
      <c r="A82" s="220">
        <v>21101</v>
      </c>
      <c r="C82" s="221" t="s">
        <v>236</v>
      </c>
      <c r="E82" s="220">
        <v>6</v>
      </c>
      <c r="G82" s="222">
        <v>16</v>
      </c>
      <c r="I82" s="222">
        <v>96</v>
      </c>
      <c r="K82" s="223">
        <v>3</v>
      </c>
      <c r="M82" s="223">
        <v>0</v>
      </c>
      <c r="O82" s="223">
        <v>0</v>
      </c>
      <c r="Q82" s="223">
        <v>0</v>
      </c>
      <c r="S82" s="223">
        <v>0</v>
      </c>
      <c r="U82" s="223">
        <v>0</v>
      </c>
      <c r="W82" s="223">
        <v>0</v>
      </c>
      <c r="Y82" s="223">
        <v>3</v>
      </c>
      <c r="AA82" s="223">
        <v>0</v>
      </c>
      <c r="AC82" s="223">
        <v>0</v>
      </c>
      <c r="AE82" s="223">
        <v>0</v>
      </c>
      <c r="AG82" s="223">
        <v>0</v>
      </c>
    </row>
    <row r="83" spans="1:33" x14ac:dyDescent="0.2">
      <c r="A83" s="220">
        <v>21101</v>
      </c>
      <c r="C83" s="221" t="s">
        <v>237</v>
      </c>
      <c r="E83" s="220">
        <v>20</v>
      </c>
      <c r="G83" s="222">
        <v>80</v>
      </c>
      <c r="I83" s="222">
        <v>1600</v>
      </c>
      <c r="K83" s="223">
        <v>0</v>
      </c>
      <c r="M83" s="223">
        <v>10</v>
      </c>
      <c r="O83" s="223">
        <v>0</v>
      </c>
      <c r="Q83" s="223">
        <v>0</v>
      </c>
      <c r="S83" s="223">
        <v>0</v>
      </c>
      <c r="U83" s="223">
        <v>0</v>
      </c>
      <c r="W83" s="223">
        <v>0</v>
      </c>
      <c r="Y83" s="223">
        <v>10</v>
      </c>
      <c r="AA83" s="223">
        <v>0</v>
      </c>
      <c r="AC83" s="223">
        <v>0</v>
      </c>
      <c r="AE83" s="223">
        <v>0</v>
      </c>
      <c r="AG83" s="223">
        <v>0</v>
      </c>
    </row>
    <row r="84" spans="1:33" x14ac:dyDescent="0.2">
      <c r="A84" s="220">
        <v>21101</v>
      </c>
      <c r="C84" s="221" t="s">
        <v>238</v>
      </c>
      <c r="E84" s="220">
        <v>162</v>
      </c>
      <c r="G84" s="222">
        <v>8</v>
      </c>
      <c r="I84" s="222">
        <v>1296</v>
      </c>
      <c r="K84" s="223">
        <v>20</v>
      </c>
      <c r="M84" s="223">
        <v>41</v>
      </c>
      <c r="O84" s="223">
        <v>8</v>
      </c>
      <c r="Q84" s="223">
        <v>8</v>
      </c>
      <c r="S84" s="223">
        <v>4</v>
      </c>
      <c r="U84" s="223">
        <v>3</v>
      </c>
      <c r="W84" s="223">
        <v>4</v>
      </c>
      <c r="Y84" s="223">
        <v>50</v>
      </c>
      <c r="AA84" s="223">
        <v>6</v>
      </c>
      <c r="AC84" s="223">
        <v>12</v>
      </c>
      <c r="AE84" s="223">
        <v>4</v>
      </c>
      <c r="AG84" s="223">
        <v>2</v>
      </c>
    </row>
    <row r="85" spans="1:33" x14ac:dyDescent="0.2">
      <c r="A85" s="220">
        <v>21101</v>
      </c>
      <c r="C85" s="221" t="s">
        <v>686</v>
      </c>
      <c r="E85" s="220">
        <v>2</v>
      </c>
      <c r="G85" s="222">
        <v>9.5</v>
      </c>
      <c r="I85" s="222">
        <v>19</v>
      </c>
      <c r="K85" s="223">
        <v>2</v>
      </c>
      <c r="M85" s="223">
        <v>0</v>
      </c>
      <c r="O85" s="223">
        <v>0</v>
      </c>
      <c r="Q85" s="223">
        <v>0</v>
      </c>
      <c r="S85" s="223">
        <v>0</v>
      </c>
      <c r="U85" s="223">
        <v>0</v>
      </c>
      <c r="W85" s="223">
        <v>0</v>
      </c>
      <c r="Y85" s="223">
        <v>0</v>
      </c>
      <c r="AA85" s="223">
        <v>0</v>
      </c>
      <c r="AC85" s="223">
        <v>0</v>
      </c>
      <c r="AE85" s="223">
        <v>0</v>
      </c>
      <c r="AG85" s="223">
        <v>0</v>
      </c>
    </row>
    <row r="86" spans="1:33" x14ac:dyDescent="0.2">
      <c r="A86" s="220">
        <v>21101</v>
      </c>
      <c r="C86" s="221" t="s">
        <v>239</v>
      </c>
      <c r="E86" s="220">
        <v>2000</v>
      </c>
      <c r="G86" s="222">
        <v>1</v>
      </c>
      <c r="I86" s="222">
        <v>2000</v>
      </c>
      <c r="K86" s="223">
        <v>0</v>
      </c>
      <c r="M86" s="223">
        <v>0</v>
      </c>
      <c r="O86" s="223">
        <v>0</v>
      </c>
      <c r="Q86" s="223">
        <v>0</v>
      </c>
      <c r="S86" s="223">
        <v>0</v>
      </c>
      <c r="U86" s="223">
        <v>0</v>
      </c>
      <c r="W86" s="223">
        <v>0</v>
      </c>
      <c r="Y86" s="223">
        <v>0</v>
      </c>
      <c r="AA86" s="223">
        <v>0</v>
      </c>
      <c r="AC86" s="223">
        <v>2000</v>
      </c>
      <c r="AE86" s="223">
        <v>0</v>
      </c>
      <c r="AG86" s="223">
        <v>0</v>
      </c>
    </row>
    <row r="87" spans="1:33" x14ac:dyDescent="0.2">
      <c r="A87" s="220">
        <v>21101</v>
      </c>
      <c r="C87" s="221" t="s">
        <v>240</v>
      </c>
      <c r="E87" s="220">
        <v>15</v>
      </c>
      <c r="G87" s="222">
        <v>10</v>
      </c>
      <c r="I87" s="222">
        <v>150</v>
      </c>
      <c r="K87" s="223">
        <v>0</v>
      </c>
      <c r="M87" s="223">
        <v>0</v>
      </c>
      <c r="O87" s="223">
        <v>0</v>
      </c>
      <c r="Q87" s="223">
        <v>0</v>
      </c>
      <c r="S87" s="223">
        <v>0</v>
      </c>
      <c r="U87" s="223">
        <v>0</v>
      </c>
      <c r="W87" s="223">
        <v>0</v>
      </c>
      <c r="Y87" s="223">
        <v>0</v>
      </c>
      <c r="AA87" s="223">
        <v>0</v>
      </c>
      <c r="AC87" s="223">
        <v>15</v>
      </c>
      <c r="AE87" s="223">
        <v>0</v>
      </c>
      <c r="AG87" s="223">
        <v>0</v>
      </c>
    </row>
    <row r="88" spans="1:33" x14ac:dyDescent="0.2">
      <c r="A88" s="220">
        <v>21101</v>
      </c>
      <c r="C88" s="221" t="s">
        <v>241</v>
      </c>
      <c r="E88" s="220">
        <v>1</v>
      </c>
      <c r="G88" s="222">
        <v>900</v>
      </c>
      <c r="I88" s="222">
        <v>900</v>
      </c>
      <c r="K88" s="223">
        <v>0</v>
      </c>
      <c r="M88" s="223">
        <v>0</v>
      </c>
      <c r="O88" s="223">
        <v>0</v>
      </c>
      <c r="Q88" s="223">
        <v>0</v>
      </c>
      <c r="S88" s="223">
        <v>0</v>
      </c>
      <c r="U88" s="223">
        <v>0</v>
      </c>
      <c r="W88" s="223">
        <v>0</v>
      </c>
      <c r="Y88" s="223">
        <v>1</v>
      </c>
      <c r="AA88" s="223">
        <v>0</v>
      </c>
      <c r="AC88" s="223">
        <v>0</v>
      </c>
      <c r="AE88" s="223">
        <v>0</v>
      </c>
      <c r="AG88" s="223">
        <v>0</v>
      </c>
    </row>
    <row r="89" spans="1:33" x14ac:dyDescent="0.2">
      <c r="A89" s="220">
        <v>21101</v>
      </c>
      <c r="C89" s="221" t="s">
        <v>685</v>
      </c>
      <c r="E89" s="220">
        <v>2</v>
      </c>
      <c r="G89" s="222">
        <v>38</v>
      </c>
      <c r="I89" s="222">
        <v>76</v>
      </c>
      <c r="K89" s="223">
        <v>0</v>
      </c>
      <c r="M89" s="223">
        <v>2</v>
      </c>
      <c r="O89" s="223">
        <v>0</v>
      </c>
      <c r="Q89" s="223">
        <v>0</v>
      </c>
      <c r="S89" s="223">
        <v>0</v>
      </c>
      <c r="U89" s="223">
        <v>0</v>
      </c>
      <c r="W89" s="223">
        <v>0</v>
      </c>
      <c r="Y89" s="223">
        <v>0</v>
      </c>
      <c r="AA89" s="223">
        <v>0</v>
      </c>
      <c r="AC89" s="223">
        <v>0</v>
      </c>
      <c r="AE89" s="223">
        <v>0</v>
      </c>
      <c r="AG89" s="223">
        <v>0</v>
      </c>
    </row>
    <row r="90" spans="1:33" x14ac:dyDescent="0.2">
      <c r="A90" s="220">
        <v>21101</v>
      </c>
      <c r="C90" s="221" t="s">
        <v>242</v>
      </c>
      <c r="E90" s="220">
        <v>1</v>
      </c>
      <c r="G90" s="222">
        <v>45</v>
      </c>
      <c r="I90" s="222">
        <v>45</v>
      </c>
      <c r="K90" s="223">
        <v>0</v>
      </c>
      <c r="M90" s="223">
        <v>0</v>
      </c>
      <c r="O90" s="223">
        <v>0</v>
      </c>
      <c r="Q90" s="223">
        <v>0</v>
      </c>
      <c r="S90" s="223">
        <v>0</v>
      </c>
      <c r="U90" s="223">
        <v>0</v>
      </c>
      <c r="W90" s="223">
        <v>0</v>
      </c>
      <c r="Y90" s="223">
        <v>0</v>
      </c>
      <c r="AA90" s="223">
        <v>0</v>
      </c>
      <c r="AC90" s="223">
        <v>1</v>
      </c>
      <c r="AE90" s="223">
        <v>0</v>
      </c>
      <c r="AG90" s="223">
        <v>0</v>
      </c>
    </row>
    <row r="91" spans="1:33" x14ac:dyDescent="0.2">
      <c r="A91" s="220">
        <v>21101</v>
      </c>
      <c r="C91" s="221" t="s">
        <v>243</v>
      </c>
      <c r="E91" s="220">
        <v>2</v>
      </c>
      <c r="G91" s="222">
        <v>26</v>
      </c>
      <c r="I91" s="222">
        <v>52</v>
      </c>
      <c r="K91" s="223">
        <v>1</v>
      </c>
      <c r="M91" s="223">
        <v>0</v>
      </c>
      <c r="O91" s="223">
        <v>0</v>
      </c>
      <c r="Q91" s="223">
        <v>0</v>
      </c>
      <c r="S91" s="223">
        <v>1</v>
      </c>
      <c r="U91" s="223">
        <v>0</v>
      </c>
      <c r="W91" s="223">
        <v>0</v>
      </c>
      <c r="Y91" s="223">
        <v>0</v>
      </c>
      <c r="AA91" s="223">
        <v>0</v>
      </c>
      <c r="AC91" s="223">
        <v>0</v>
      </c>
      <c r="AE91" s="223">
        <v>0</v>
      </c>
      <c r="AG91" s="223">
        <v>0</v>
      </c>
    </row>
    <row r="92" spans="1:33" x14ac:dyDescent="0.2">
      <c r="A92" s="220">
        <v>21101</v>
      </c>
      <c r="C92" s="221" t="s">
        <v>244</v>
      </c>
      <c r="E92" s="220">
        <v>100</v>
      </c>
      <c r="G92" s="222">
        <v>70</v>
      </c>
      <c r="I92" s="222">
        <v>7000</v>
      </c>
      <c r="K92" s="223">
        <v>10</v>
      </c>
      <c r="M92" s="223">
        <v>10</v>
      </c>
      <c r="O92" s="223">
        <v>10</v>
      </c>
      <c r="Q92" s="223">
        <v>10</v>
      </c>
      <c r="S92" s="223">
        <v>10</v>
      </c>
      <c r="U92" s="223">
        <v>10</v>
      </c>
      <c r="W92" s="223">
        <v>0</v>
      </c>
      <c r="Y92" s="223">
        <v>10</v>
      </c>
      <c r="AA92" s="223">
        <v>10</v>
      </c>
      <c r="AC92" s="223">
        <v>10</v>
      </c>
      <c r="AE92" s="223">
        <v>10</v>
      </c>
      <c r="AG92" s="223">
        <v>0</v>
      </c>
    </row>
    <row r="93" spans="1:33" x14ac:dyDescent="0.2">
      <c r="A93" s="220">
        <v>21101</v>
      </c>
      <c r="C93" s="221" t="s">
        <v>684</v>
      </c>
      <c r="E93" s="220">
        <v>1</v>
      </c>
      <c r="G93" s="222">
        <v>13</v>
      </c>
      <c r="I93" s="222">
        <v>13</v>
      </c>
      <c r="K93" s="223">
        <v>1</v>
      </c>
      <c r="M93" s="223">
        <v>0</v>
      </c>
      <c r="O93" s="223">
        <v>0</v>
      </c>
      <c r="Q93" s="223">
        <v>0</v>
      </c>
      <c r="S93" s="223">
        <v>0</v>
      </c>
      <c r="U93" s="223">
        <v>0</v>
      </c>
      <c r="W93" s="223">
        <v>0</v>
      </c>
      <c r="Y93" s="223">
        <v>0</v>
      </c>
      <c r="AA93" s="223">
        <v>0</v>
      </c>
      <c r="AC93" s="223">
        <v>0</v>
      </c>
      <c r="AE93" s="223">
        <v>0</v>
      </c>
      <c r="AG93" s="223">
        <v>0</v>
      </c>
    </row>
    <row r="94" spans="1:33" x14ac:dyDescent="0.2">
      <c r="A94" s="220">
        <v>21101</v>
      </c>
      <c r="C94" s="221" t="s">
        <v>683</v>
      </c>
      <c r="E94" s="220">
        <v>1</v>
      </c>
      <c r="G94" s="222">
        <v>32</v>
      </c>
      <c r="I94" s="222">
        <v>32</v>
      </c>
      <c r="K94" s="223">
        <v>0</v>
      </c>
      <c r="M94" s="223">
        <v>1</v>
      </c>
      <c r="O94" s="223">
        <v>0</v>
      </c>
      <c r="Q94" s="223">
        <v>0</v>
      </c>
      <c r="S94" s="223">
        <v>0</v>
      </c>
      <c r="U94" s="223">
        <v>0</v>
      </c>
      <c r="W94" s="223">
        <v>0</v>
      </c>
      <c r="Y94" s="223">
        <v>0</v>
      </c>
      <c r="AA94" s="223">
        <v>0</v>
      </c>
      <c r="AC94" s="223">
        <v>0</v>
      </c>
      <c r="AE94" s="223">
        <v>0</v>
      </c>
      <c r="AG94" s="223">
        <v>0</v>
      </c>
    </row>
    <row r="95" spans="1:33" x14ac:dyDescent="0.2">
      <c r="A95" s="220">
        <v>21101</v>
      </c>
      <c r="C95" s="221" t="s">
        <v>245</v>
      </c>
      <c r="E95" s="220">
        <v>8</v>
      </c>
      <c r="G95" s="222">
        <v>163</v>
      </c>
      <c r="I95" s="222">
        <v>1304</v>
      </c>
      <c r="K95" s="223">
        <v>4</v>
      </c>
      <c r="M95" s="223">
        <v>1</v>
      </c>
      <c r="O95" s="223">
        <v>3</v>
      </c>
      <c r="Q95" s="223">
        <v>0</v>
      </c>
      <c r="S95" s="223">
        <v>0</v>
      </c>
      <c r="U95" s="223">
        <v>0</v>
      </c>
      <c r="W95" s="223">
        <v>0</v>
      </c>
      <c r="Y95" s="223">
        <v>0</v>
      </c>
      <c r="AA95" s="223">
        <v>0</v>
      </c>
      <c r="AC95" s="223">
        <v>0</v>
      </c>
      <c r="AE95" s="223">
        <v>0</v>
      </c>
      <c r="AG95" s="223">
        <v>0</v>
      </c>
    </row>
    <row r="96" spans="1:33" x14ac:dyDescent="0.2">
      <c r="A96" s="220">
        <v>21101</v>
      </c>
      <c r="C96" s="221" t="s">
        <v>246</v>
      </c>
      <c r="E96" s="220">
        <v>3</v>
      </c>
      <c r="G96" s="222">
        <v>108</v>
      </c>
      <c r="I96" s="222">
        <v>324</v>
      </c>
      <c r="K96" s="223">
        <v>3</v>
      </c>
      <c r="M96" s="223">
        <v>0</v>
      </c>
      <c r="O96" s="223">
        <v>0</v>
      </c>
      <c r="Q96" s="223">
        <v>0</v>
      </c>
      <c r="S96" s="223">
        <v>0</v>
      </c>
      <c r="U96" s="223">
        <v>0</v>
      </c>
      <c r="W96" s="223">
        <v>0</v>
      </c>
      <c r="Y96" s="223">
        <v>0</v>
      </c>
      <c r="AA96" s="223">
        <v>0</v>
      </c>
      <c r="AC96" s="223">
        <v>0</v>
      </c>
      <c r="AE96" s="223">
        <v>0</v>
      </c>
      <c r="AG96" s="223">
        <v>0</v>
      </c>
    </row>
    <row r="97" spans="1:33" x14ac:dyDescent="0.2">
      <c r="A97" s="220">
        <v>21101</v>
      </c>
      <c r="C97" s="221" t="s">
        <v>247</v>
      </c>
      <c r="E97" s="220">
        <v>2</v>
      </c>
      <c r="G97" s="222">
        <v>200</v>
      </c>
      <c r="I97" s="222">
        <v>400</v>
      </c>
      <c r="K97" s="223">
        <v>1</v>
      </c>
      <c r="M97" s="223">
        <v>0</v>
      </c>
      <c r="O97" s="223">
        <v>0</v>
      </c>
      <c r="Q97" s="223">
        <v>0</v>
      </c>
      <c r="S97" s="223">
        <v>0</v>
      </c>
      <c r="U97" s="223">
        <v>0</v>
      </c>
      <c r="W97" s="223">
        <v>0</v>
      </c>
      <c r="Y97" s="223">
        <v>1</v>
      </c>
      <c r="AA97" s="223">
        <v>0</v>
      </c>
      <c r="AC97" s="223">
        <v>0</v>
      </c>
      <c r="AE97" s="223">
        <v>0</v>
      </c>
      <c r="AG97" s="223">
        <v>0</v>
      </c>
    </row>
    <row r="98" spans="1:33" x14ac:dyDescent="0.2">
      <c r="A98" s="220">
        <v>21101</v>
      </c>
      <c r="C98" s="221" t="s">
        <v>248</v>
      </c>
      <c r="E98" s="220">
        <v>12</v>
      </c>
      <c r="G98" s="222">
        <v>214</v>
      </c>
      <c r="I98" s="222">
        <v>2568</v>
      </c>
      <c r="K98" s="223">
        <v>3</v>
      </c>
      <c r="M98" s="223">
        <v>4</v>
      </c>
      <c r="O98" s="223">
        <v>0</v>
      </c>
      <c r="Q98" s="223">
        <v>0</v>
      </c>
      <c r="S98" s="223">
        <v>0</v>
      </c>
      <c r="U98" s="223">
        <v>0</v>
      </c>
      <c r="W98" s="223">
        <v>0</v>
      </c>
      <c r="Y98" s="223">
        <v>5</v>
      </c>
      <c r="AA98" s="223">
        <v>0</v>
      </c>
      <c r="AC98" s="223">
        <v>0</v>
      </c>
      <c r="AE98" s="223">
        <v>0</v>
      </c>
      <c r="AG98" s="223">
        <v>0</v>
      </c>
    </row>
    <row r="99" spans="1:33" x14ac:dyDescent="0.2">
      <c r="A99" s="220">
        <v>21101</v>
      </c>
      <c r="C99" s="221" t="s">
        <v>249</v>
      </c>
      <c r="E99" s="220">
        <v>12</v>
      </c>
      <c r="G99" s="222">
        <v>140</v>
      </c>
      <c r="I99" s="222">
        <v>1680</v>
      </c>
      <c r="K99" s="223">
        <v>3</v>
      </c>
      <c r="M99" s="223">
        <v>4</v>
      </c>
      <c r="O99" s="223">
        <v>0</v>
      </c>
      <c r="Q99" s="223">
        <v>0</v>
      </c>
      <c r="S99" s="223">
        <v>0</v>
      </c>
      <c r="U99" s="223">
        <v>0</v>
      </c>
      <c r="W99" s="223">
        <v>0</v>
      </c>
      <c r="Y99" s="223">
        <v>5</v>
      </c>
      <c r="AA99" s="223">
        <v>0</v>
      </c>
      <c r="AC99" s="223">
        <v>0</v>
      </c>
      <c r="AE99" s="223">
        <v>0</v>
      </c>
      <c r="AG99" s="223">
        <v>0</v>
      </c>
    </row>
    <row r="100" spans="1:33" x14ac:dyDescent="0.2">
      <c r="A100" s="220">
        <v>21101</v>
      </c>
      <c r="C100" s="221" t="s">
        <v>250</v>
      </c>
      <c r="E100" s="220">
        <v>60</v>
      </c>
      <c r="G100" s="222">
        <v>19</v>
      </c>
      <c r="I100" s="222">
        <v>1140</v>
      </c>
      <c r="K100" s="223">
        <v>0</v>
      </c>
      <c r="M100" s="223">
        <v>30</v>
      </c>
      <c r="O100" s="223">
        <v>0</v>
      </c>
      <c r="Q100" s="223">
        <v>0</v>
      </c>
      <c r="S100" s="223">
        <v>0</v>
      </c>
      <c r="U100" s="223">
        <v>0</v>
      </c>
      <c r="W100" s="223">
        <v>0</v>
      </c>
      <c r="Y100" s="223">
        <v>0</v>
      </c>
      <c r="AA100" s="223">
        <v>30</v>
      </c>
      <c r="AC100" s="223">
        <v>0</v>
      </c>
      <c r="AE100" s="223">
        <v>0</v>
      </c>
      <c r="AG100" s="223">
        <v>0</v>
      </c>
    </row>
    <row r="101" spans="1:33" x14ac:dyDescent="0.2">
      <c r="A101" s="220">
        <v>21101</v>
      </c>
      <c r="C101" s="221" t="s">
        <v>251</v>
      </c>
      <c r="E101" s="220">
        <v>362</v>
      </c>
      <c r="G101" s="222">
        <v>3</v>
      </c>
      <c r="I101" s="222">
        <v>1086</v>
      </c>
      <c r="K101" s="223">
        <v>84</v>
      </c>
      <c r="M101" s="223">
        <v>32</v>
      </c>
      <c r="O101" s="223">
        <v>10</v>
      </c>
      <c r="Q101" s="223">
        <v>27</v>
      </c>
      <c r="S101" s="223">
        <v>19</v>
      </c>
      <c r="U101" s="223">
        <v>12</v>
      </c>
      <c r="W101" s="223">
        <v>5</v>
      </c>
      <c r="Y101" s="223">
        <v>102</v>
      </c>
      <c r="AA101" s="223">
        <v>15</v>
      </c>
      <c r="AC101" s="223">
        <v>22</v>
      </c>
      <c r="AE101" s="223">
        <v>24</v>
      </c>
      <c r="AG101" s="223">
        <v>10</v>
      </c>
    </row>
    <row r="102" spans="1:33" x14ac:dyDescent="0.2">
      <c r="A102" s="220">
        <v>21101</v>
      </c>
      <c r="C102" s="221" t="s">
        <v>682</v>
      </c>
      <c r="E102" s="220">
        <v>216</v>
      </c>
      <c r="G102" s="222">
        <v>4</v>
      </c>
      <c r="I102" s="222">
        <v>864</v>
      </c>
      <c r="K102" s="223">
        <v>2</v>
      </c>
      <c r="M102" s="223">
        <v>210</v>
      </c>
      <c r="O102" s="223">
        <v>0</v>
      </c>
      <c r="Q102" s="223">
        <v>0</v>
      </c>
      <c r="S102" s="223">
        <v>0</v>
      </c>
      <c r="U102" s="223">
        <v>2</v>
      </c>
      <c r="W102" s="223">
        <v>0</v>
      </c>
      <c r="Y102" s="223">
        <v>0</v>
      </c>
      <c r="AA102" s="223">
        <v>2</v>
      </c>
      <c r="AC102" s="223">
        <v>0</v>
      </c>
      <c r="AE102" s="223">
        <v>0</v>
      </c>
      <c r="AG102" s="223">
        <v>0</v>
      </c>
    </row>
    <row r="103" spans="1:33" x14ac:dyDescent="0.2">
      <c r="A103" s="220">
        <v>21101</v>
      </c>
      <c r="C103" s="221" t="s">
        <v>252</v>
      </c>
      <c r="E103" s="220">
        <v>1200</v>
      </c>
      <c r="G103" s="222">
        <v>4</v>
      </c>
      <c r="I103" s="222">
        <v>4800</v>
      </c>
      <c r="K103" s="223">
        <v>0</v>
      </c>
      <c r="M103" s="223">
        <v>0</v>
      </c>
      <c r="O103" s="223">
        <v>0</v>
      </c>
      <c r="Q103" s="223">
        <v>0</v>
      </c>
      <c r="S103" s="223">
        <v>100</v>
      </c>
      <c r="U103" s="223">
        <v>0</v>
      </c>
      <c r="W103" s="223">
        <v>0</v>
      </c>
      <c r="Y103" s="223">
        <v>0</v>
      </c>
      <c r="AA103" s="223">
        <v>1000</v>
      </c>
      <c r="AC103" s="223">
        <v>100</v>
      </c>
      <c r="AE103" s="223">
        <v>0</v>
      </c>
      <c r="AG103" s="223">
        <v>0</v>
      </c>
    </row>
    <row r="104" spans="1:33" x14ac:dyDescent="0.2">
      <c r="A104" s="220">
        <v>21101</v>
      </c>
      <c r="C104" s="221" t="s">
        <v>253</v>
      </c>
      <c r="E104" s="220">
        <v>124</v>
      </c>
      <c r="G104" s="222">
        <v>27</v>
      </c>
      <c r="I104" s="222">
        <v>3348</v>
      </c>
      <c r="K104" s="223">
        <v>41</v>
      </c>
      <c r="M104" s="223">
        <v>1</v>
      </c>
      <c r="O104" s="223">
        <v>0</v>
      </c>
      <c r="Q104" s="223">
        <v>40</v>
      </c>
      <c r="S104" s="223">
        <v>0</v>
      </c>
      <c r="U104" s="223">
        <v>0</v>
      </c>
      <c r="W104" s="223">
        <v>0</v>
      </c>
      <c r="Y104" s="223">
        <v>1</v>
      </c>
      <c r="AA104" s="223">
        <v>41</v>
      </c>
      <c r="AC104" s="223">
        <v>0</v>
      </c>
      <c r="AE104" s="223">
        <v>0</v>
      </c>
      <c r="AG104" s="223">
        <v>0</v>
      </c>
    </row>
    <row r="105" spans="1:33" x14ac:dyDescent="0.2">
      <c r="A105" s="220">
        <v>21101</v>
      </c>
      <c r="C105" s="221" t="s">
        <v>254</v>
      </c>
      <c r="E105" s="220">
        <v>65</v>
      </c>
      <c r="G105" s="222">
        <v>49</v>
      </c>
      <c r="I105" s="222">
        <v>3185</v>
      </c>
      <c r="K105" s="223">
        <v>0</v>
      </c>
      <c r="M105" s="223">
        <v>15</v>
      </c>
      <c r="O105" s="223">
        <v>0</v>
      </c>
      <c r="Q105" s="223">
        <v>15</v>
      </c>
      <c r="S105" s="223">
        <v>0</v>
      </c>
      <c r="U105" s="223">
        <v>10</v>
      </c>
      <c r="W105" s="223">
        <v>0</v>
      </c>
      <c r="Y105" s="223">
        <v>15</v>
      </c>
      <c r="AA105" s="223">
        <v>0</v>
      </c>
      <c r="AC105" s="223">
        <v>10</v>
      </c>
      <c r="AE105" s="223">
        <v>0</v>
      </c>
      <c r="AG105" s="223">
        <v>0</v>
      </c>
    </row>
    <row r="106" spans="1:33" x14ac:dyDescent="0.2">
      <c r="A106" s="220">
        <v>21101</v>
      </c>
      <c r="C106" s="221" t="s">
        <v>255</v>
      </c>
      <c r="E106" s="220">
        <v>18</v>
      </c>
      <c r="G106" s="222">
        <v>86</v>
      </c>
      <c r="I106" s="222">
        <v>1548</v>
      </c>
      <c r="K106" s="223">
        <v>2</v>
      </c>
      <c r="M106" s="223">
        <v>1</v>
      </c>
      <c r="O106" s="223">
        <v>0</v>
      </c>
      <c r="Q106" s="223">
        <v>1</v>
      </c>
      <c r="S106" s="223">
        <v>0</v>
      </c>
      <c r="U106" s="223">
        <v>1</v>
      </c>
      <c r="W106" s="223">
        <v>0</v>
      </c>
      <c r="Y106" s="223">
        <v>2</v>
      </c>
      <c r="AA106" s="223">
        <v>10</v>
      </c>
      <c r="AC106" s="223">
        <v>1</v>
      </c>
      <c r="AE106" s="223">
        <v>0</v>
      </c>
      <c r="AG106" s="223">
        <v>0</v>
      </c>
    </row>
    <row r="107" spans="1:33" x14ac:dyDescent="0.2">
      <c r="A107" s="220">
        <v>21101</v>
      </c>
      <c r="C107" s="221" t="s">
        <v>256</v>
      </c>
      <c r="E107" s="220">
        <v>300</v>
      </c>
      <c r="G107" s="222">
        <v>39</v>
      </c>
      <c r="I107" s="222">
        <v>11700</v>
      </c>
      <c r="K107" s="223">
        <v>200</v>
      </c>
      <c r="M107" s="223">
        <v>0</v>
      </c>
      <c r="O107" s="223">
        <v>0</v>
      </c>
      <c r="Q107" s="223">
        <v>0</v>
      </c>
      <c r="S107" s="223">
        <v>0</v>
      </c>
      <c r="U107" s="223">
        <v>0</v>
      </c>
      <c r="W107" s="223">
        <v>0</v>
      </c>
      <c r="Y107" s="223">
        <v>100</v>
      </c>
      <c r="AA107" s="223">
        <v>0</v>
      </c>
      <c r="AC107" s="223">
        <v>0</v>
      </c>
      <c r="AE107" s="223">
        <v>0</v>
      </c>
      <c r="AG107" s="223">
        <v>0</v>
      </c>
    </row>
    <row r="108" spans="1:33" x14ac:dyDescent="0.2">
      <c r="A108" s="220">
        <v>21101</v>
      </c>
      <c r="C108" s="221" t="s">
        <v>257</v>
      </c>
      <c r="E108" s="220">
        <v>1</v>
      </c>
      <c r="G108" s="222">
        <v>62</v>
      </c>
      <c r="I108" s="222">
        <v>62</v>
      </c>
      <c r="K108" s="223">
        <v>0</v>
      </c>
      <c r="M108" s="223">
        <v>1</v>
      </c>
      <c r="O108" s="223">
        <v>0</v>
      </c>
      <c r="Q108" s="223">
        <v>0</v>
      </c>
      <c r="S108" s="223">
        <v>0</v>
      </c>
      <c r="U108" s="223">
        <v>0</v>
      </c>
      <c r="W108" s="223">
        <v>0</v>
      </c>
      <c r="Y108" s="223">
        <v>0</v>
      </c>
      <c r="AA108" s="223">
        <v>0</v>
      </c>
      <c r="AC108" s="223">
        <v>0</v>
      </c>
      <c r="AE108" s="223">
        <v>0</v>
      </c>
      <c r="AG108" s="223">
        <v>0</v>
      </c>
    </row>
    <row r="109" spans="1:33" x14ac:dyDescent="0.2">
      <c r="A109" s="220">
        <v>21101</v>
      </c>
      <c r="C109" s="221" t="s">
        <v>258</v>
      </c>
      <c r="E109" s="220">
        <v>51</v>
      </c>
      <c r="G109" s="222">
        <v>5</v>
      </c>
      <c r="I109" s="222">
        <v>255</v>
      </c>
      <c r="K109" s="223">
        <v>13</v>
      </c>
      <c r="M109" s="223">
        <v>3</v>
      </c>
      <c r="O109" s="223">
        <v>3</v>
      </c>
      <c r="Q109" s="223">
        <v>1</v>
      </c>
      <c r="S109" s="223">
        <v>6</v>
      </c>
      <c r="U109" s="223">
        <v>1</v>
      </c>
      <c r="W109" s="223">
        <v>1</v>
      </c>
      <c r="Y109" s="223">
        <v>13</v>
      </c>
      <c r="AA109" s="223">
        <v>2</v>
      </c>
      <c r="AC109" s="223">
        <v>3</v>
      </c>
      <c r="AE109" s="223">
        <v>2</v>
      </c>
      <c r="AG109" s="223">
        <v>3</v>
      </c>
    </row>
    <row r="110" spans="1:33" x14ac:dyDescent="0.2">
      <c r="A110" s="220">
        <v>21101</v>
      </c>
      <c r="C110" s="221" t="s">
        <v>259</v>
      </c>
      <c r="E110" s="220">
        <v>1</v>
      </c>
      <c r="G110" s="222">
        <v>563</v>
      </c>
      <c r="I110" s="222">
        <v>563</v>
      </c>
      <c r="K110" s="223">
        <v>0</v>
      </c>
      <c r="M110" s="223">
        <v>0</v>
      </c>
      <c r="O110" s="223">
        <v>1</v>
      </c>
      <c r="Q110" s="223">
        <v>0</v>
      </c>
      <c r="S110" s="223">
        <v>0</v>
      </c>
      <c r="U110" s="223">
        <v>0</v>
      </c>
      <c r="W110" s="223">
        <v>0</v>
      </c>
      <c r="Y110" s="223">
        <v>0</v>
      </c>
      <c r="AA110" s="223">
        <v>0</v>
      </c>
      <c r="AC110" s="223">
        <v>0</v>
      </c>
      <c r="AE110" s="223">
        <v>0</v>
      </c>
      <c r="AG110" s="223">
        <v>0</v>
      </c>
    </row>
    <row r="111" spans="1:33" x14ac:dyDescent="0.2">
      <c r="A111" s="220">
        <v>21101</v>
      </c>
      <c r="C111" s="221" t="s">
        <v>260</v>
      </c>
      <c r="E111" s="220">
        <v>10</v>
      </c>
      <c r="G111" s="222">
        <v>1327</v>
      </c>
      <c r="I111" s="222">
        <v>13270</v>
      </c>
      <c r="K111" s="223">
        <v>5</v>
      </c>
      <c r="M111" s="223">
        <v>0</v>
      </c>
      <c r="O111" s="223">
        <v>0</v>
      </c>
      <c r="Q111" s="223">
        <v>0</v>
      </c>
      <c r="S111" s="223">
        <v>0</v>
      </c>
      <c r="U111" s="223">
        <v>0</v>
      </c>
      <c r="W111" s="223">
        <v>0</v>
      </c>
      <c r="Y111" s="223">
        <v>5</v>
      </c>
      <c r="AA111" s="223">
        <v>0</v>
      </c>
      <c r="AC111" s="223">
        <v>0</v>
      </c>
      <c r="AE111" s="223">
        <v>0</v>
      </c>
      <c r="AG111" s="223">
        <v>0</v>
      </c>
    </row>
    <row r="112" spans="1:33" x14ac:dyDescent="0.2">
      <c r="A112" s="220">
        <v>21101</v>
      </c>
      <c r="C112" s="221" t="s">
        <v>261</v>
      </c>
      <c r="E112" s="220">
        <v>500</v>
      </c>
      <c r="G112" s="222">
        <v>3</v>
      </c>
      <c r="I112" s="222">
        <v>1500</v>
      </c>
      <c r="K112" s="223">
        <v>0</v>
      </c>
      <c r="M112" s="223">
        <v>0</v>
      </c>
      <c r="O112" s="223">
        <v>0</v>
      </c>
      <c r="Q112" s="223">
        <v>500</v>
      </c>
      <c r="S112" s="223">
        <v>0</v>
      </c>
      <c r="U112" s="223">
        <v>0</v>
      </c>
      <c r="W112" s="223">
        <v>0</v>
      </c>
      <c r="Y112" s="223">
        <v>0</v>
      </c>
      <c r="AA112" s="223">
        <v>0</v>
      </c>
      <c r="AC112" s="223">
        <v>0</v>
      </c>
      <c r="AE112" s="223">
        <v>0</v>
      </c>
      <c r="AG112" s="223">
        <v>0</v>
      </c>
    </row>
    <row r="113" spans="1:33" x14ac:dyDescent="0.2">
      <c r="A113" s="220">
        <v>21101</v>
      </c>
      <c r="C113" s="221" t="s">
        <v>749</v>
      </c>
      <c r="E113" s="220">
        <v>4</v>
      </c>
      <c r="G113" s="222">
        <v>3</v>
      </c>
      <c r="I113" s="222">
        <v>12</v>
      </c>
      <c r="K113" s="223">
        <v>2</v>
      </c>
      <c r="M113" s="223">
        <v>0</v>
      </c>
      <c r="O113" s="223">
        <v>0</v>
      </c>
      <c r="Q113" s="223">
        <v>0</v>
      </c>
      <c r="S113" s="223">
        <v>0</v>
      </c>
      <c r="U113" s="223">
        <v>0</v>
      </c>
      <c r="W113" s="223">
        <v>0</v>
      </c>
      <c r="Y113" s="223">
        <v>2</v>
      </c>
      <c r="AA113" s="223">
        <v>0</v>
      </c>
      <c r="AC113" s="223">
        <v>0</v>
      </c>
      <c r="AE113" s="223">
        <v>0</v>
      </c>
      <c r="AG113" s="223">
        <v>0</v>
      </c>
    </row>
    <row r="114" spans="1:33" x14ac:dyDescent="0.2">
      <c r="A114" s="220">
        <v>21101</v>
      </c>
      <c r="C114" s="221" t="s">
        <v>262</v>
      </c>
      <c r="E114" s="220">
        <v>8</v>
      </c>
      <c r="G114" s="222">
        <v>400</v>
      </c>
      <c r="I114" s="222">
        <v>3200</v>
      </c>
      <c r="K114" s="223">
        <v>2</v>
      </c>
      <c r="M114" s="223">
        <v>5</v>
      </c>
      <c r="O114" s="223">
        <v>0</v>
      </c>
      <c r="Q114" s="223">
        <v>0</v>
      </c>
      <c r="S114" s="223">
        <v>0</v>
      </c>
      <c r="U114" s="223">
        <v>0</v>
      </c>
      <c r="W114" s="223">
        <v>0</v>
      </c>
      <c r="Y114" s="223">
        <v>1</v>
      </c>
      <c r="AA114" s="223">
        <v>0</v>
      </c>
      <c r="AC114" s="223">
        <v>0</v>
      </c>
      <c r="AE114" s="223">
        <v>0</v>
      </c>
      <c r="AG114" s="223">
        <v>0</v>
      </c>
    </row>
    <row r="115" spans="1:33" x14ac:dyDescent="0.2">
      <c r="A115" s="220">
        <v>21101</v>
      </c>
      <c r="C115" s="221" t="s">
        <v>263</v>
      </c>
      <c r="E115" s="220">
        <v>28</v>
      </c>
      <c r="G115" s="222">
        <v>230</v>
      </c>
      <c r="I115" s="222">
        <v>6440</v>
      </c>
      <c r="K115" s="223">
        <v>13</v>
      </c>
      <c r="M115" s="223">
        <v>6</v>
      </c>
      <c r="O115" s="223">
        <v>1</v>
      </c>
      <c r="Q115" s="223">
        <v>0</v>
      </c>
      <c r="S115" s="223">
        <v>1</v>
      </c>
      <c r="U115" s="223">
        <v>0</v>
      </c>
      <c r="W115" s="223">
        <v>0</v>
      </c>
      <c r="Y115" s="223">
        <v>6</v>
      </c>
      <c r="AA115" s="223">
        <v>1</v>
      </c>
      <c r="AC115" s="223">
        <v>0</v>
      </c>
      <c r="AE115" s="223">
        <v>0</v>
      </c>
      <c r="AG115" s="223">
        <v>0</v>
      </c>
    </row>
    <row r="116" spans="1:33" x14ac:dyDescent="0.2">
      <c r="A116" s="220">
        <v>21101</v>
      </c>
      <c r="C116" s="221" t="s">
        <v>264</v>
      </c>
      <c r="E116" s="220">
        <v>12</v>
      </c>
      <c r="G116" s="222">
        <v>28</v>
      </c>
      <c r="I116" s="222">
        <v>336</v>
      </c>
      <c r="K116" s="223">
        <v>5</v>
      </c>
      <c r="M116" s="223">
        <v>1</v>
      </c>
      <c r="O116" s="223">
        <v>0</v>
      </c>
      <c r="Q116" s="223">
        <v>0</v>
      </c>
      <c r="S116" s="223">
        <v>0</v>
      </c>
      <c r="U116" s="223">
        <v>0</v>
      </c>
      <c r="W116" s="223">
        <v>0</v>
      </c>
      <c r="Y116" s="223">
        <v>6</v>
      </c>
      <c r="AA116" s="223">
        <v>0</v>
      </c>
      <c r="AC116" s="223">
        <v>0</v>
      </c>
      <c r="AE116" s="223">
        <v>0</v>
      </c>
      <c r="AG116" s="223">
        <v>0</v>
      </c>
    </row>
    <row r="117" spans="1:33" x14ac:dyDescent="0.2">
      <c r="A117" s="220">
        <v>21101</v>
      </c>
      <c r="C117" s="221" t="s">
        <v>265</v>
      </c>
      <c r="E117" s="220">
        <v>330</v>
      </c>
      <c r="G117" s="222">
        <v>10</v>
      </c>
      <c r="I117" s="222">
        <v>3300</v>
      </c>
      <c r="K117" s="223">
        <v>80</v>
      </c>
      <c r="M117" s="223">
        <v>45</v>
      </c>
      <c r="O117" s="223">
        <v>7</v>
      </c>
      <c r="Q117" s="223">
        <v>33</v>
      </c>
      <c r="S117" s="223">
        <v>7</v>
      </c>
      <c r="U117" s="223">
        <v>13</v>
      </c>
      <c r="W117" s="223">
        <v>3</v>
      </c>
      <c r="Y117" s="223">
        <v>84</v>
      </c>
      <c r="AA117" s="223">
        <v>9</v>
      </c>
      <c r="AC117" s="223">
        <v>36</v>
      </c>
      <c r="AE117" s="223">
        <v>7</v>
      </c>
      <c r="AG117" s="223">
        <v>6</v>
      </c>
    </row>
    <row r="118" spans="1:33" x14ac:dyDescent="0.2">
      <c r="A118" s="220">
        <v>21101</v>
      </c>
      <c r="C118" s="221" t="s">
        <v>681</v>
      </c>
      <c r="E118" s="220">
        <v>50</v>
      </c>
      <c r="G118" s="222">
        <v>1</v>
      </c>
      <c r="I118" s="222">
        <v>50</v>
      </c>
      <c r="K118" s="223">
        <v>25</v>
      </c>
      <c r="M118" s="223">
        <v>0</v>
      </c>
      <c r="O118" s="223">
        <v>0</v>
      </c>
      <c r="Q118" s="223">
        <v>0</v>
      </c>
      <c r="S118" s="223">
        <v>0</v>
      </c>
      <c r="U118" s="223">
        <v>0</v>
      </c>
      <c r="W118" s="223">
        <v>0</v>
      </c>
      <c r="Y118" s="223">
        <v>25</v>
      </c>
      <c r="AA118" s="223">
        <v>0</v>
      </c>
      <c r="AC118" s="223">
        <v>0</v>
      </c>
      <c r="AE118" s="223">
        <v>0</v>
      </c>
      <c r="AG118" s="223">
        <v>0</v>
      </c>
    </row>
    <row r="119" spans="1:33" x14ac:dyDescent="0.2">
      <c r="A119" s="220">
        <v>21101</v>
      </c>
      <c r="C119" s="221" t="s">
        <v>266</v>
      </c>
      <c r="E119" s="220">
        <v>8</v>
      </c>
      <c r="G119" s="222">
        <v>150</v>
      </c>
      <c r="I119" s="222">
        <v>1200</v>
      </c>
      <c r="K119" s="223">
        <v>2</v>
      </c>
      <c r="M119" s="223">
        <v>0</v>
      </c>
      <c r="O119" s="223">
        <v>1</v>
      </c>
      <c r="Q119" s="223">
        <v>0</v>
      </c>
      <c r="S119" s="223">
        <v>1</v>
      </c>
      <c r="U119" s="223">
        <v>1</v>
      </c>
      <c r="W119" s="223">
        <v>0</v>
      </c>
      <c r="Y119" s="223">
        <v>1</v>
      </c>
      <c r="AA119" s="223">
        <v>1</v>
      </c>
      <c r="AC119" s="223">
        <v>0</v>
      </c>
      <c r="AE119" s="223">
        <v>1</v>
      </c>
      <c r="AG119" s="223">
        <v>0</v>
      </c>
    </row>
    <row r="120" spans="1:33" x14ac:dyDescent="0.2">
      <c r="A120" s="220">
        <v>21101</v>
      </c>
      <c r="C120" s="221" t="s">
        <v>267</v>
      </c>
      <c r="E120" s="220">
        <v>72</v>
      </c>
      <c r="G120" s="222">
        <v>1.5</v>
      </c>
      <c r="I120" s="222">
        <v>108</v>
      </c>
      <c r="K120" s="223">
        <v>25</v>
      </c>
      <c r="M120" s="223">
        <v>6</v>
      </c>
      <c r="O120" s="223">
        <v>0</v>
      </c>
      <c r="Q120" s="223">
        <v>10</v>
      </c>
      <c r="S120" s="223">
        <v>0</v>
      </c>
      <c r="U120" s="223">
        <v>0</v>
      </c>
      <c r="W120" s="223">
        <v>0</v>
      </c>
      <c r="Y120" s="223">
        <v>31</v>
      </c>
      <c r="AA120" s="223">
        <v>0</v>
      </c>
      <c r="AC120" s="223">
        <v>0</v>
      </c>
      <c r="AE120" s="223">
        <v>0</v>
      </c>
      <c r="AG120" s="223">
        <v>0</v>
      </c>
    </row>
    <row r="121" spans="1:33" x14ac:dyDescent="0.2">
      <c r="A121" s="220">
        <v>21101</v>
      </c>
      <c r="C121" s="221" t="s">
        <v>268</v>
      </c>
      <c r="E121" s="220">
        <v>232</v>
      </c>
      <c r="G121" s="222">
        <v>1.5</v>
      </c>
      <c r="I121" s="222">
        <v>348</v>
      </c>
      <c r="K121" s="223">
        <v>30</v>
      </c>
      <c r="M121" s="223">
        <v>36</v>
      </c>
      <c r="O121" s="223">
        <v>20</v>
      </c>
      <c r="Q121" s="223">
        <v>20</v>
      </c>
      <c r="S121" s="223">
        <v>20</v>
      </c>
      <c r="U121" s="223">
        <v>20</v>
      </c>
      <c r="W121" s="223">
        <v>0</v>
      </c>
      <c r="Y121" s="223">
        <v>46</v>
      </c>
      <c r="AA121" s="223">
        <v>20</v>
      </c>
      <c r="AC121" s="223">
        <v>20</v>
      </c>
      <c r="AE121" s="223">
        <v>0</v>
      </c>
      <c r="AG121" s="223">
        <v>0</v>
      </c>
    </row>
    <row r="122" spans="1:33" x14ac:dyDescent="0.2">
      <c r="A122" s="220">
        <v>21101</v>
      </c>
      <c r="C122" s="221" t="s">
        <v>750</v>
      </c>
      <c r="E122" s="220">
        <v>204</v>
      </c>
      <c r="G122" s="222">
        <v>50.5</v>
      </c>
      <c r="I122" s="222">
        <v>10302</v>
      </c>
      <c r="K122" s="223">
        <v>101</v>
      </c>
      <c r="M122" s="223">
        <v>1</v>
      </c>
      <c r="O122" s="223">
        <v>0</v>
      </c>
      <c r="Q122" s="223">
        <v>0</v>
      </c>
      <c r="S122" s="223">
        <v>0</v>
      </c>
      <c r="U122" s="223">
        <v>0</v>
      </c>
      <c r="W122" s="223">
        <v>0</v>
      </c>
      <c r="Y122" s="223">
        <v>101</v>
      </c>
      <c r="AA122" s="223">
        <v>1</v>
      </c>
      <c r="AC122" s="223">
        <v>0</v>
      </c>
      <c r="AE122" s="223">
        <v>0</v>
      </c>
      <c r="AG122" s="223">
        <v>0</v>
      </c>
    </row>
    <row r="123" spans="1:33" x14ac:dyDescent="0.2">
      <c r="A123" s="220">
        <v>21101</v>
      </c>
      <c r="C123" s="221" t="s">
        <v>269</v>
      </c>
      <c r="E123" s="220">
        <v>275</v>
      </c>
      <c r="G123" s="222">
        <v>2</v>
      </c>
      <c r="I123" s="222">
        <v>550</v>
      </c>
      <c r="K123" s="223">
        <v>30</v>
      </c>
      <c r="M123" s="223">
        <v>30</v>
      </c>
      <c r="O123" s="223">
        <v>20</v>
      </c>
      <c r="Q123" s="223">
        <v>20</v>
      </c>
      <c r="S123" s="223">
        <v>20</v>
      </c>
      <c r="U123" s="223">
        <v>20</v>
      </c>
      <c r="W123" s="223">
        <v>0</v>
      </c>
      <c r="Y123" s="223">
        <v>30</v>
      </c>
      <c r="AA123" s="223">
        <v>45</v>
      </c>
      <c r="AC123" s="223">
        <v>20</v>
      </c>
      <c r="AE123" s="223">
        <v>20</v>
      </c>
      <c r="AG123" s="223">
        <v>20</v>
      </c>
    </row>
    <row r="124" spans="1:33" x14ac:dyDescent="0.2">
      <c r="A124" s="220">
        <v>21101</v>
      </c>
      <c r="C124" s="221" t="s">
        <v>270</v>
      </c>
      <c r="E124" s="220">
        <v>24</v>
      </c>
      <c r="G124" s="222">
        <v>1.1000000000000001</v>
      </c>
      <c r="I124" s="222">
        <v>26.4</v>
      </c>
      <c r="K124" s="223">
        <v>2</v>
      </c>
      <c r="M124" s="223">
        <v>2</v>
      </c>
      <c r="O124" s="223">
        <v>2</v>
      </c>
      <c r="Q124" s="223">
        <v>2</v>
      </c>
      <c r="S124" s="223">
        <v>2</v>
      </c>
      <c r="U124" s="223">
        <v>2</v>
      </c>
      <c r="W124" s="223">
        <v>2</v>
      </c>
      <c r="Y124" s="223">
        <v>2</v>
      </c>
      <c r="AA124" s="223">
        <v>2</v>
      </c>
      <c r="AC124" s="223">
        <v>2</v>
      </c>
      <c r="AE124" s="223">
        <v>2</v>
      </c>
      <c r="AG124" s="223">
        <v>2</v>
      </c>
    </row>
    <row r="125" spans="1:33" x14ac:dyDescent="0.2">
      <c r="A125" s="220">
        <v>21101</v>
      </c>
      <c r="C125" s="221" t="s">
        <v>271</v>
      </c>
      <c r="E125" s="220">
        <v>16</v>
      </c>
      <c r="G125" s="222">
        <v>24</v>
      </c>
      <c r="I125" s="222">
        <v>384</v>
      </c>
      <c r="K125" s="223">
        <v>0</v>
      </c>
      <c r="M125" s="223">
        <v>6</v>
      </c>
      <c r="O125" s="223">
        <v>2</v>
      </c>
      <c r="Q125" s="223">
        <v>0</v>
      </c>
      <c r="S125" s="223">
        <v>0</v>
      </c>
      <c r="U125" s="223">
        <v>0</v>
      </c>
      <c r="W125" s="223">
        <v>0</v>
      </c>
      <c r="Y125" s="223">
        <v>6</v>
      </c>
      <c r="AA125" s="223">
        <v>2</v>
      </c>
      <c r="AC125" s="223">
        <v>0</v>
      </c>
      <c r="AE125" s="223">
        <v>0</v>
      </c>
      <c r="AG125" s="223">
        <v>0</v>
      </c>
    </row>
    <row r="126" spans="1:33" x14ac:dyDescent="0.2">
      <c r="A126" s="220">
        <v>21101</v>
      </c>
      <c r="C126" s="221" t="s">
        <v>272</v>
      </c>
      <c r="E126" s="220">
        <v>6</v>
      </c>
      <c r="G126" s="222">
        <v>253</v>
      </c>
      <c r="I126" s="222">
        <v>1518</v>
      </c>
      <c r="K126" s="223">
        <v>5</v>
      </c>
      <c r="M126" s="223">
        <v>0</v>
      </c>
      <c r="O126" s="223">
        <v>0</v>
      </c>
      <c r="Q126" s="223">
        <v>0</v>
      </c>
      <c r="S126" s="223">
        <v>0</v>
      </c>
      <c r="U126" s="223">
        <v>0</v>
      </c>
      <c r="W126" s="223">
        <v>0</v>
      </c>
      <c r="Y126" s="223">
        <v>1</v>
      </c>
      <c r="AA126" s="223">
        <v>0</v>
      </c>
      <c r="AC126" s="223">
        <v>0</v>
      </c>
      <c r="AE126" s="223">
        <v>0</v>
      </c>
      <c r="AG126" s="223">
        <v>0</v>
      </c>
    </row>
    <row r="127" spans="1:33" x14ac:dyDescent="0.2">
      <c r="A127" s="220">
        <v>21101</v>
      </c>
      <c r="C127" s="221" t="s">
        <v>273</v>
      </c>
      <c r="E127" s="220">
        <v>2</v>
      </c>
      <c r="G127" s="222">
        <v>42</v>
      </c>
      <c r="I127" s="222">
        <v>84</v>
      </c>
      <c r="K127" s="223">
        <v>2</v>
      </c>
      <c r="M127" s="223">
        <v>0</v>
      </c>
      <c r="O127" s="223">
        <v>0</v>
      </c>
      <c r="Q127" s="223">
        <v>0</v>
      </c>
      <c r="S127" s="223">
        <v>0</v>
      </c>
      <c r="U127" s="223">
        <v>0</v>
      </c>
      <c r="W127" s="223">
        <v>0</v>
      </c>
      <c r="Y127" s="223">
        <v>0</v>
      </c>
      <c r="AA127" s="223">
        <v>0</v>
      </c>
      <c r="AC127" s="223">
        <v>0</v>
      </c>
      <c r="AE127" s="223">
        <v>0</v>
      </c>
      <c r="AG127" s="223">
        <v>0</v>
      </c>
    </row>
    <row r="128" spans="1:33" x14ac:dyDescent="0.2">
      <c r="A128" s="220">
        <v>21101</v>
      </c>
      <c r="C128" s="221" t="s">
        <v>274</v>
      </c>
      <c r="E128" s="220">
        <v>39</v>
      </c>
      <c r="G128" s="222">
        <v>24</v>
      </c>
      <c r="I128" s="222">
        <v>936</v>
      </c>
      <c r="K128" s="223">
        <v>10</v>
      </c>
      <c r="M128" s="223">
        <v>10</v>
      </c>
      <c r="O128" s="223">
        <v>1</v>
      </c>
      <c r="Q128" s="223">
        <v>0</v>
      </c>
      <c r="S128" s="223">
        <v>1</v>
      </c>
      <c r="U128" s="223">
        <v>2</v>
      </c>
      <c r="W128" s="223">
        <v>0</v>
      </c>
      <c r="Y128" s="223">
        <v>13</v>
      </c>
      <c r="AA128" s="223">
        <v>1</v>
      </c>
      <c r="AC128" s="223">
        <v>0</v>
      </c>
      <c r="AE128" s="223">
        <v>0</v>
      </c>
      <c r="AG128" s="223">
        <v>1</v>
      </c>
    </row>
    <row r="129" spans="1:33" x14ac:dyDescent="0.2">
      <c r="A129" s="220">
        <v>21101</v>
      </c>
      <c r="C129" s="221" t="s">
        <v>275</v>
      </c>
      <c r="E129" s="220">
        <v>9</v>
      </c>
      <c r="G129" s="222">
        <v>18</v>
      </c>
      <c r="I129" s="222">
        <v>162</v>
      </c>
      <c r="K129" s="223">
        <v>3</v>
      </c>
      <c r="M129" s="223">
        <v>0</v>
      </c>
      <c r="O129" s="223">
        <v>0</v>
      </c>
      <c r="Q129" s="223">
        <v>1</v>
      </c>
      <c r="S129" s="223">
        <v>1</v>
      </c>
      <c r="U129" s="223">
        <v>0</v>
      </c>
      <c r="W129" s="223">
        <v>0</v>
      </c>
      <c r="Y129" s="223">
        <v>3</v>
      </c>
      <c r="AA129" s="223">
        <v>0</v>
      </c>
      <c r="AC129" s="223">
        <v>0</v>
      </c>
      <c r="AE129" s="223">
        <v>1</v>
      </c>
      <c r="AG129" s="223">
        <v>0</v>
      </c>
    </row>
    <row r="130" spans="1:33" x14ac:dyDescent="0.2">
      <c r="A130" s="220">
        <v>21101</v>
      </c>
      <c r="C130" s="221" t="s">
        <v>276</v>
      </c>
      <c r="E130" s="220">
        <v>2</v>
      </c>
      <c r="G130" s="222">
        <v>22</v>
      </c>
      <c r="I130" s="222">
        <v>44</v>
      </c>
      <c r="K130" s="223">
        <v>1</v>
      </c>
      <c r="M130" s="223">
        <v>0</v>
      </c>
      <c r="O130" s="223">
        <v>0</v>
      </c>
      <c r="Q130" s="223">
        <v>0</v>
      </c>
      <c r="S130" s="223">
        <v>0</v>
      </c>
      <c r="U130" s="223">
        <v>0</v>
      </c>
      <c r="W130" s="223">
        <v>0</v>
      </c>
      <c r="Y130" s="223">
        <v>1</v>
      </c>
      <c r="AA130" s="223">
        <v>0</v>
      </c>
      <c r="AC130" s="223">
        <v>0</v>
      </c>
      <c r="AE130" s="223">
        <v>0</v>
      </c>
      <c r="AG130" s="223">
        <v>0</v>
      </c>
    </row>
    <row r="131" spans="1:33" x14ac:dyDescent="0.2">
      <c r="A131" s="220">
        <v>21101</v>
      </c>
      <c r="C131" s="221" t="s">
        <v>277</v>
      </c>
      <c r="E131" s="220">
        <v>4</v>
      </c>
      <c r="G131" s="222">
        <v>50</v>
      </c>
      <c r="I131" s="222">
        <v>200</v>
      </c>
      <c r="K131" s="223">
        <v>2</v>
      </c>
      <c r="M131" s="223">
        <v>0</v>
      </c>
      <c r="O131" s="223">
        <v>0</v>
      </c>
      <c r="Q131" s="223">
        <v>0</v>
      </c>
      <c r="S131" s="223">
        <v>0</v>
      </c>
      <c r="U131" s="223">
        <v>0</v>
      </c>
      <c r="W131" s="223">
        <v>0</v>
      </c>
      <c r="Y131" s="223">
        <v>2</v>
      </c>
      <c r="AA131" s="223">
        <v>0</v>
      </c>
      <c r="AC131" s="223">
        <v>0</v>
      </c>
      <c r="AE131" s="223">
        <v>0</v>
      </c>
      <c r="AG131" s="223">
        <v>0</v>
      </c>
    </row>
    <row r="132" spans="1:33" ht="11.25" customHeight="1" x14ac:dyDescent="0.2"/>
    <row r="133" spans="1:33" ht="15.75" customHeight="1" x14ac:dyDescent="0.2">
      <c r="A133" s="219">
        <v>21101</v>
      </c>
      <c r="C133" s="224"/>
      <c r="E133" s="224"/>
      <c r="G133" s="224"/>
      <c r="I133" s="224">
        <f>SUM(I5:I132)</f>
        <v>325751.80000000005</v>
      </c>
      <c r="K133" s="224">
        <v>610</v>
      </c>
      <c r="M133" s="224">
        <v>1929</v>
      </c>
      <c r="O133" s="224">
        <v>564</v>
      </c>
      <c r="Q133" s="224">
        <v>672</v>
      </c>
      <c r="S133" s="224">
        <v>164</v>
      </c>
      <c r="U133" s="224">
        <v>1827</v>
      </c>
      <c r="W133" s="224">
        <v>2476</v>
      </c>
      <c r="Y133" s="224">
        <v>2973</v>
      </c>
      <c r="AA133" s="224">
        <v>2734</v>
      </c>
      <c r="AC133" s="224">
        <v>166</v>
      </c>
    </row>
    <row r="134" spans="1:33" ht="11.25" customHeight="1" x14ac:dyDescent="0.2">
      <c r="K134" s="226"/>
    </row>
    <row r="135" spans="1:33" ht="13.5" customHeight="1" x14ac:dyDescent="0.2">
      <c r="A135" s="219" t="s">
        <v>278</v>
      </c>
    </row>
    <row r="136" spans="1:33" x14ac:dyDescent="0.2">
      <c r="A136" s="220">
        <v>21201</v>
      </c>
      <c r="C136" s="221" t="s">
        <v>279</v>
      </c>
      <c r="E136" s="220">
        <v>12</v>
      </c>
      <c r="G136" s="222">
        <v>150</v>
      </c>
      <c r="I136" s="222">
        <v>1800</v>
      </c>
      <c r="K136" s="223">
        <v>5</v>
      </c>
      <c r="M136" s="223">
        <v>0</v>
      </c>
      <c r="O136" s="223">
        <v>0</v>
      </c>
      <c r="Q136" s="223">
        <v>0</v>
      </c>
      <c r="S136" s="223">
        <v>0</v>
      </c>
      <c r="U136" s="223">
        <v>1</v>
      </c>
      <c r="W136" s="223">
        <v>0</v>
      </c>
      <c r="Y136" s="223">
        <v>5</v>
      </c>
      <c r="AA136" s="223">
        <v>0</v>
      </c>
      <c r="AC136" s="223">
        <v>0</v>
      </c>
      <c r="AE136" s="223">
        <v>0</v>
      </c>
      <c r="AG136" s="223">
        <v>1</v>
      </c>
    </row>
    <row r="137" spans="1:33" x14ac:dyDescent="0.2">
      <c r="A137" s="220">
        <v>21201</v>
      </c>
      <c r="C137" s="221" t="s">
        <v>751</v>
      </c>
      <c r="E137" s="220">
        <v>500</v>
      </c>
      <c r="G137" s="222">
        <v>32.229999999999997</v>
      </c>
      <c r="I137" s="222">
        <v>16115</v>
      </c>
      <c r="K137" s="223">
        <v>0</v>
      </c>
      <c r="M137" s="223">
        <v>0</v>
      </c>
      <c r="O137" s="223">
        <v>0</v>
      </c>
      <c r="Q137" s="223">
        <v>0</v>
      </c>
      <c r="S137" s="223">
        <v>0</v>
      </c>
      <c r="U137" s="223">
        <v>500</v>
      </c>
      <c r="W137" s="223">
        <v>0</v>
      </c>
      <c r="Y137" s="223">
        <v>0</v>
      </c>
      <c r="AA137" s="223">
        <v>0</v>
      </c>
      <c r="AC137" s="223">
        <v>0</v>
      </c>
      <c r="AE137" s="223">
        <v>0</v>
      </c>
      <c r="AG137" s="223">
        <v>0</v>
      </c>
    </row>
    <row r="138" spans="1:33" x14ac:dyDescent="0.2">
      <c r="A138" s="220">
        <v>21201</v>
      </c>
      <c r="C138" s="221" t="s">
        <v>280</v>
      </c>
      <c r="E138" s="220">
        <v>10</v>
      </c>
      <c r="G138" s="222">
        <v>228</v>
      </c>
      <c r="I138" s="222">
        <v>2280</v>
      </c>
      <c r="K138" s="223">
        <v>1</v>
      </c>
      <c r="M138" s="223">
        <v>1</v>
      </c>
      <c r="O138" s="223">
        <v>1</v>
      </c>
      <c r="Q138" s="223">
        <v>1</v>
      </c>
      <c r="S138" s="223">
        <v>1</v>
      </c>
      <c r="U138" s="223">
        <v>1</v>
      </c>
      <c r="W138" s="223">
        <v>0</v>
      </c>
      <c r="Y138" s="223">
        <v>1</v>
      </c>
      <c r="AA138" s="223">
        <v>1</v>
      </c>
      <c r="AC138" s="223">
        <v>1</v>
      </c>
      <c r="AE138" s="223">
        <v>1</v>
      </c>
      <c r="AG138" s="223">
        <v>0</v>
      </c>
    </row>
    <row r="139" spans="1:33" x14ac:dyDescent="0.2">
      <c r="A139" s="220">
        <v>21201</v>
      </c>
      <c r="C139" s="221" t="s">
        <v>281</v>
      </c>
      <c r="E139" s="220">
        <v>8</v>
      </c>
      <c r="G139" s="222">
        <v>2192</v>
      </c>
      <c r="I139" s="222">
        <v>17536</v>
      </c>
      <c r="K139" s="223">
        <v>1</v>
      </c>
      <c r="M139" s="223">
        <v>1</v>
      </c>
      <c r="O139" s="223">
        <v>0</v>
      </c>
      <c r="Q139" s="223">
        <v>0</v>
      </c>
      <c r="S139" s="223">
        <v>2</v>
      </c>
      <c r="U139" s="223">
        <v>0</v>
      </c>
      <c r="W139" s="223">
        <v>0</v>
      </c>
      <c r="Y139" s="223">
        <v>2</v>
      </c>
      <c r="AA139" s="223">
        <v>0</v>
      </c>
      <c r="AC139" s="223">
        <v>2</v>
      </c>
      <c r="AE139" s="223">
        <v>0</v>
      </c>
      <c r="AG139" s="223">
        <v>0</v>
      </c>
    </row>
    <row r="140" spans="1:33" x14ac:dyDescent="0.2">
      <c r="A140" s="220">
        <v>21201</v>
      </c>
      <c r="C140" s="221" t="s">
        <v>282</v>
      </c>
      <c r="E140" s="220">
        <v>4</v>
      </c>
      <c r="G140" s="222">
        <v>1720</v>
      </c>
      <c r="I140" s="222">
        <v>6880</v>
      </c>
      <c r="K140" s="223">
        <v>1</v>
      </c>
      <c r="M140" s="223">
        <v>0</v>
      </c>
      <c r="O140" s="223">
        <v>0</v>
      </c>
      <c r="Q140" s="223">
        <v>1</v>
      </c>
      <c r="S140" s="223">
        <v>0</v>
      </c>
      <c r="U140" s="223">
        <v>0</v>
      </c>
      <c r="W140" s="223">
        <v>0</v>
      </c>
      <c r="Y140" s="223">
        <v>1</v>
      </c>
      <c r="AA140" s="223">
        <v>0</v>
      </c>
      <c r="AC140" s="223">
        <v>1</v>
      </c>
      <c r="AE140" s="223">
        <v>0</v>
      </c>
      <c r="AG140" s="223">
        <v>0</v>
      </c>
    </row>
    <row r="141" spans="1:33" x14ac:dyDescent="0.2">
      <c r="A141" s="220">
        <v>21201</v>
      </c>
      <c r="C141" s="221" t="s">
        <v>283</v>
      </c>
      <c r="E141" s="220">
        <v>2</v>
      </c>
      <c r="G141" s="222">
        <v>1104</v>
      </c>
      <c r="I141" s="222">
        <v>2208</v>
      </c>
      <c r="K141" s="223">
        <v>0</v>
      </c>
      <c r="M141" s="223">
        <v>1</v>
      </c>
      <c r="O141" s="223">
        <v>0</v>
      </c>
      <c r="Q141" s="223">
        <v>0</v>
      </c>
      <c r="S141" s="223">
        <v>0</v>
      </c>
      <c r="U141" s="223">
        <v>0</v>
      </c>
      <c r="W141" s="223">
        <v>0</v>
      </c>
      <c r="Y141" s="223">
        <v>1</v>
      </c>
      <c r="AA141" s="223">
        <v>0</v>
      </c>
      <c r="AC141" s="223">
        <v>0</v>
      </c>
      <c r="AE141" s="223">
        <v>0</v>
      </c>
      <c r="AG141" s="223">
        <v>0</v>
      </c>
    </row>
    <row r="142" spans="1:33" ht="11.25" customHeight="1" x14ac:dyDescent="0.2"/>
    <row r="143" spans="1:33" ht="15.75" customHeight="1" x14ac:dyDescent="0.2">
      <c r="A143" s="219" t="s">
        <v>278</v>
      </c>
      <c r="C143" s="224"/>
      <c r="E143" s="224"/>
      <c r="G143" s="224"/>
      <c r="I143" s="224">
        <f>SUM(I136:I142)</f>
        <v>46819</v>
      </c>
      <c r="K143" s="224">
        <v>1</v>
      </c>
      <c r="M143" s="224">
        <v>2</v>
      </c>
      <c r="O143" s="224">
        <v>3</v>
      </c>
      <c r="Q143" s="224">
        <v>502</v>
      </c>
      <c r="S143" s="224">
        <v>0</v>
      </c>
      <c r="U143" s="224">
        <v>10</v>
      </c>
      <c r="W143" s="224">
        <v>1</v>
      </c>
      <c r="Y143" s="224">
        <v>4</v>
      </c>
      <c r="AA143" s="224">
        <v>1</v>
      </c>
      <c r="AC143" s="224">
        <v>1</v>
      </c>
    </row>
    <row r="144" spans="1:33" ht="11.25" customHeight="1" x14ac:dyDescent="0.2"/>
    <row r="145" spans="1:33" ht="13.5" customHeight="1" x14ac:dyDescent="0.2">
      <c r="A145" s="219" t="s">
        <v>752</v>
      </c>
    </row>
    <row r="146" spans="1:33" x14ac:dyDescent="0.2">
      <c r="A146" s="220">
        <v>21202</v>
      </c>
      <c r="C146" s="221" t="s">
        <v>753</v>
      </c>
      <c r="E146" s="220">
        <v>24</v>
      </c>
      <c r="G146" s="222">
        <v>1100</v>
      </c>
      <c r="I146" s="222">
        <v>26400</v>
      </c>
      <c r="K146" s="223">
        <v>0</v>
      </c>
      <c r="M146" s="223">
        <v>8</v>
      </c>
      <c r="O146" s="223">
        <v>0</v>
      </c>
      <c r="Q146" s="223">
        <v>0</v>
      </c>
      <c r="S146" s="223">
        <v>0</v>
      </c>
      <c r="U146" s="223">
        <v>8</v>
      </c>
      <c r="W146" s="223">
        <v>0</v>
      </c>
      <c r="Y146" s="223">
        <v>0</v>
      </c>
      <c r="AA146" s="223">
        <v>8</v>
      </c>
      <c r="AC146" s="223">
        <v>0</v>
      </c>
      <c r="AE146" s="223">
        <v>0</v>
      </c>
      <c r="AG146" s="223">
        <v>0</v>
      </c>
    </row>
    <row r="147" spans="1:33" x14ac:dyDescent="0.2">
      <c r="A147" s="220">
        <v>21202</v>
      </c>
      <c r="C147" s="221" t="s">
        <v>754</v>
      </c>
      <c r="E147" s="220">
        <v>400</v>
      </c>
      <c r="G147" s="222">
        <v>700</v>
      </c>
      <c r="I147" s="222">
        <v>280000</v>
      </c>
      <c r="K147" s="223">
        <v>200</v>
      </c>
      <c r="M147" s="223">
        <v>0</v>
      </c>
      <c r="O147" s="223">
        <v>0</v>
      </c>
      <c r="Q147" s="223">
        <v>0</v>
      </c>
      <c r="S147" s="223">
        <v>0</v>
      </c>
      <c r="U147" s="223">
        <v>200</v>
      </c>
      <c r="W147" s="223">
        <v>0</v>
      </c>
      <c r="Y147" s="223">
        <v>0</v>
      </c>
      <c r="AA147" s="223">
        <v>0</v>
      </c>
      <c r="AC147" s="223">
        <v>0</v>
      </c>
      <c r="AE147" s="223">
        <v>0</v>
      </c>
      <c r="AG147" s="223">
        <v>0</v>
      </c>
    </row>
    <row r="148" spans="1:33" ht="11.25" customHeight="1" x14ac:dyDescent="0.2"/>
    <row r="149" spans="1:33" ht="15.75" customHeight="1" x14ac:dyDescent="0.2">
      <c r="A149" s="219" t="s">
        <v>752</v>
      </c>
      <c r="C149" s="224"/>
      <c r="E149" s="224"/>
      <c r="G149" s="224"/>
      <c r="I149" s="224">
        <f>SUM(I146:I148)</f>
        <v>306400</v>
      </c>
      <c r="K149" s="224">
        <v>0</v>
      </c>
      <c r="M149" s="224">
        <v>0</v>
      </c>
      <c r="O149" s="224">
        <v>0</v>
      </c>
      <c r="Q149" s="224">
        <v>208</v>
      </c>
      <c r="S149" s="224">
        <v>0</v>
      </c>
      <c r="U149" s="224">
        <v>0</v>
      </c>
      <c r="W149" s="224">
        <v>8</v>
      </c>
      <c r="Y149" s="224">
        <v>0</v>
      </c>
      <c r="AA149" s="224">
        <v>0</v>
      </c>
      <c r="AC149" s="224">
        <v>0</v>
      </c>
    </row>
    <row r="150" spans="1:33" ht="11.25" customHeight="1" x14ac:dyDescent="0.2"/>
    <row r="151" spans="1:33" ht="13.5" customHeight="1" x14ac:dyDescent="0.2">
      <c r="A151" s="219" t="s">
        <v>284</v>
      </c>
    </row>
    <row r="152" spans="1:33" x14ac:dyDescent="0.2">
      <c r="A152" s="220">
        <v>21401</v>
      </c>
      <c r="C152" s="221" t="s">
        <v>285</v>
      </c>
      <c r="E152" s="220">
        <v>50</v>
      </c>
      <c r="G152" s="222">
        <v>92</v>
      </c>
      <c r="I152" s="222">
        <v>4600</v>
      </c>
      <c r="K152" s="223">
        <v>0</v>
      </c>
      <c r="M152" s="223">
        <v>13</v>
      </c>
      <c r="O152" s="223">
        <v>3</v>
      </c>
      <c r="Q152" s="223">
        <v>3</v>
      </c>
      <c r="S152" s="223">
        <v>3</v>
      </c>
      <c r="U152" s="223">
        <v>3</v>
      </c>
      <c r="W152" s="223">
        <v>3</v>
      </c>
      <c r="Y152" s="223">
        <v>13</v>
      </c>
      <c r="AA152" s="223">
        <v>3</v>
      </c>
      <c r="AC152" s="223">
        <v>3</v>
      </c>
      <c r="AE152" s="223">
        <v>3</v>
      </c>
      <c r="AG152" s="223">
        <v>0</v>
      </c>
    </row>
    <row r="153" spans="1:33" x14ac:dyDescent="0.2">
      <c r="A153" s="220">
        <v>21401</v>
      </c>
      <c r="C153" s="221" t="s">
        <v>286</v>
      </c>
      <c r="E153" s="220">
        <v>50</v>
      </c>
      <c r="G153" s="222">
        <v>30</v>
      </c>
      <c r="I153" s="222">
        <v>1500</v>
      </c>
      <c r="K153" s="223">
        <v>0</v>
      </c>
      <c r="M153" s="223">
        <v>50</v>
      </c>
      <c r="O153" s="223">
        <v>0</v>
      </c>
      <c r="Q153" s="223">
        <v>0</v>
      </c>
      <c r="S153" s="223">
        <v>0</v>
      </c>
      <c r="U153" s="223">
        <v>0</v>
      </c>
      <c r="W153" s="223">
        <v>0</v>
      </c>
      <c r="Y153" s="223">
        <v>0</v>
      </c>
      <c r="AA153" s="223">
        <v>0</v>
      </c>
      <c r="AC153" s="223">
        <v>0</v>
      </c>
      <c r="AE153" s="223">
        <v>0</v>
      </c>
      <c r="AG153" s="223">
        <v>0</v>
      </c>
    </row>
    <row r="154" spans="1:33" x14ac:dyDescent="0.2">
      <c r="A154" s="220">
        <v>21401</v>
      </c>
      <c r="C154" s="221" t="s">
        <v>287</v>
      </c>
      <c r="E154" s="220">
        <v>10</v>
      </c>
      <c r="G154" s="222">
        <v>304</v>
      </c>
      <c r="I154" s="222">
        <v>3040</v>
      </c>
      <c r="K154" s="223">
        <v>1</v>
      </c>
      <c r="M154" s="223">
        <v>1</v>
      </c>
      <c r="O154" s="223">
        <v>1</v>
      </c>
      <c r="Q154" s="223">
        <v>1</v>
      </c>
      <c r="S154" s="223">
        <v>1</v>
      </c>
      <c r="U154" s="223">
        <v>1</v>
      </c>
      <c r="W154" s="223">
        <v>0</v>
      </c>
      <c r="Y154" s="223">
        <v>1</v>
      </c>
      <c r="AA154" s="223">
        <v>1</v>
      </c>
      <c r="AC154" s="223">
        <v>1</v>
      </c>
      <c r="AE154" s="223">
        <v>1</v>
      </c>
      <c r="AG154" s="223">
        <v>0</v>
      </c>
    </row>
    <row r="155" spans="1:33" x14ac:dyDescent="0.2">
      <c r="A155" s="220">
        <v>21401</v>
      </c>
      <c r="C155" s="221" t="s">
        <v>288</v>
      </c>
      <c r="E155" s="220">
        <v>125</v>
      </c>
      <c r="G155" s="222">
        <v>6</v>
      </c>
      <c r="I155" s="222">
        <v>750</v>
      </c>
      <c r="K155" s="223">
        <v>25</v>
      </c>
      <c r="M155" s="223">
        <v>0</v>
      </c>
      <c r="O155" s="223">
        <v>50</v>
      </c>
      <c r="Q155" s="223">
        <v>0</v>
      </c>
      <c r="S155" s="223">
        <v>0</v>
      </c>
      <c r="U155" s="223">
        <v>0</v>
      </c>
      <c r="W155" s="223">
        <v>0</v>
      </c>
      <c r="Y155" s="223">
        <v>50</v>
      </c>
      <c r="AA155" s="223">
        <v>0</v>
      </c>
      <c r="AC155" s="223">
        <v>0</v>
      </c>
      <c r="AE155" s="223">
        <v>0</v>
      </c>
      <c r="AG155" s="223">
        <v>0</v>
      </c>
    </row>
    <row r="156" spans="1:33" x14ac:dyDescent="0.2">
      <c r="A156" s="220">
        <v>21401</v>
      </c>
      <c r="C156" s="221" t="s">
        <v>289</v>
      </c>
      <c r="E156" s="220">
        <v>6</v>
      </c>
      <c r="G156" s="222">
        <v>89</v>
      </c>
      <c r="I156" s="222">
        <v>534</v>
      </c>
      <c r="K156" s="223">
        <v>0</v>
      </c>
      <c r="M156" s="223">
        <v>1</v>
      </c>
      <c r="O156" s="223">
        <v>0</v>
      </c>
      <c r="Q156" s="223">
        <v>1</v>
      </c>
      <c r="S156" s="223">
        <v>1</v>
      </c>
      <c r="U156" s="223">
        <v>0</v>
      </c>
      <c r="W156" s="223">
        <v>0</v>
      </c>
      <c r="Y156" s="223">
        <v>1</v>
      </c>
      <c r="AA156" s="223">
        <v>1</v>
      </c>
      <c r="AC156" s="223">
        <v>0</v>
      </c>
      <c r="AE156" s="223">
        <v>1</v>
      </c>
      <c r="AG156" s="223">
        <v>0</v>
      </c>
    </row>
    <row r="157" spans="1:33" x14ac:dyDescent="0.2">
      <c r="A157" s="220">
        <v>21401</v>
      </c>
      <c r="C157" s="221" t="s">
        <v>290</v>
      </c>
      <c r="E157" s="220">
        <v>3</v>
      </c>
      <c r="G157" s="222">
        <v>80</v>
      </c>
      <c r="I157" s="222">
        <v>240</v>
      </c>
      <c r="K157" s="223">
        <v>3</v>
      </c>
      <c r="M157" s="223">
        <v>0</v>
      </c>
      <c r="O157" s="223">
        <v>0</v>
      </c>
      <c r="Q157" s="223">
        <v>0</v>
      </c>
      <c r="S157" s="223">
        <v>0</v>
      </c>
      <c r="U157" s="223">
        <v>0</v>
      </c>
      <c r="W157" s="223">
        <v>0</v>
      </c>
      <c r="Y157" s="223">
        <v>0</v>
      </c>
      <c r="AA157" s="223">
        <v>0</v>
      </c>
      <c r="AC157" s="223">
        <v>0</v>
      </c>
      <c r="AE157" s="223">
        <v>0</v>
      </c>
      <c r="AG157" s="223">
        <v>0</v>
      </c>
    </row>
    <row r="158" spans="1:33" x14ac:dyDescent="0.2">
      <c r="A158" s="220">
        <v>21401</v>
      </c>
      <c r="C158" s="221" t="s">
        <v>755</v>
      </c>
      <c r="E158" s="220">
        <v>30</v>
      </c>
      <c r="G158" s="222">
        <v>47</v>
      </c>
      <c r="I158" s="222">
        <v>1410</v>
      </c>
      <c r="K158" s="223">
        <v>0</v>
      </c>
      <c r="M158" s="223">
        <v>3</v>
      </c>
      <c r="O158" s="223">
        <v>3</v>
      </c>
      <c r="Q158" s="223">
        <v>3</v>
      </c>
      <c r="S158" s="223">
        <v>3</v>
      </c>
      <c r="U158" s="223">
        <v>3</v>
      </c>
      <c r="W158" s="223">
        <v>3</v>
      </c>
      <c r="Y158" s="223">
        <v>3</v>
      </c>
      <c r="AA158" s="223">
        <v>3</v>
      </c>
      <c r="AC158" s="223">
        <v>3</v>
      </c>
      <c r="AE158" s="223">
        <v>3</v>
      </c>
      <c r="AG158" s="223">
        <v>0</v>
      </c>
    </row>
    <row r="159" spans="1:33" x14ac:dyDescent="0.2">
      <c r="A159" s="220">
        <v>21401</v>
      </c>
      <c r="C159" s="221" t="s">
        <v>218</v>
      </c>
      <c r="E159" s="220">
        <v>100</v>
      </c>
      <c r="G159" s="222">
        <v>4</v>
      </c>
      <c r="I159" s="222">
        <v>400</v>
      </c>
      <c r="K159" s="223">
        <v>50</v>
      </c>
      <c r="M159" s="223">
        <v>0</v>
      </c>
      <c r="O159" s="223">
        <v>0</v>
      </c>
      <c r="Q159" s="223">
        <v>0</v>
      </c>
      <c r="S159" s="223">
        <v>0</v>
      </c>
      <c r="U159" s="223">
        <v>0</v>
      </c>
      <c r="W159" s="223">
        <v>0</v>
      </c>
      <c r="Y159" s="223">
        <v>50</v>
      </c>
      <c r="AA159" s="223">
        <v>0</v>
      </c>
      <c r="AC159" s="223">
        <v>0</v>
      </c>
      <c r="AE159" s="223">
        <v>0</v>
      </c>
      <c r="AG159" s="223">
        <v>0</v>
      </c>
    </row>
    <row r="160" spans="1:33" x14ac:dyDescent="0.2">
      <c r="A160" s="220">
        <v>21401</v>
      </c>
      <c r="C160" s="221" t="s">
        <v>291</v>
      </c>
      <c r="E160" s="220">
        <v>20</v>
      </c>
      <c r="G160" s="222">
        <v>32</v>
      </c>
      <c r="I160" s="222">
        <v>640</v>
      </c>
      <c r="K160" s="223">
        <v>0</v>
      </c>
      <c r="M160" s="223">
        <v>10</v>
      </c>
      <c r="O160" s="223">
        <v>0</v>
      </c>
      <c r="Q160" s="223">
        <v>0</v>
      </c>
      <c r="S160" s="223">
        <v>0</v>
      </c>
      <c r="U160" s="223">
        <v>0</v>
      </c>
      <c r="W160" s="223">
        <v>0</v>
      </c>
      <c r="Y160" s="223">
        <v>10</v>
      </c>
      <c r="AA160" s="223">
        <v>0</v>
      </c>
      <c r="AC160" s="223">
        <v>0</v>
      </c>
      <c r="AE160" s="223">
        <v>0</v>
      </c>
      <c r="AG160" s="223">
        <v>0</v>
      </c>
    </row>
    <row r="161" spans="1:33" x14ac:dyDescent="0.2">
      <c r="A161" s="220">
        <v>21401</v>
      </c>
      <c r="C161" s="221" t="s">
        <v>756</v>
      </c>
      <c r="E161" s="220">
        <v>17</v>
      </c>
      <c r="G161" s="222">
        <v>10600</v>
      </c>
      <c r="I161" s="222">
        <v>180200</v>
      </c>
      <c r="K161" s="223">
        <v>0</v>
      </c>
      <c r="M161" s="223">
        <v>0</v>
      </c>
      <c r="O161" s="223">
        <v>0</v>
      </c>
      <c r="Q161" s="223">
        <v>17</v>
      </c>
      <c r="S161" s="223">
        <v>0</v>
      </c>
      <c r="U161" s="223">
        <v>0</v>
      </c>
      <c r="W161" s="223">
        <v>0</v>
      </c>
      <c r="Y161" s="223">
        <v>0</v>
      </c>
      <c r="AA161" s="223">
        <v>0</v>
      </c>
      <c r="AC161" s="223">
        <v>0</v>
      </c>
      <c r="AE161" s="223">
        <v>0</v>
      </c>
      <c r="AG161" s="223">
        <v>0</v>
      </c>
    </row>
    <row r="162" spans="1:33" x14ac:dyDescent="0.2">
      <c r="A162" s="220">
        <v>21401</v>
      </c>
      <c r="C162" s="221" t="s">
        <v>292</v>
      </c>
      <c r="E162" s="220">
        <v>1200</v>
      </c>
      <c r="G162" s="222">
        <v>3</v>
      </c>
      <c r="I162" s="222">
        <v>3600</v>
      </c>
      <c r="K162" s="223">
        <v>300</v>
      </c>
      <c r="M162" s="223">
        <v>300</v>
      </c>
      <c r="O162" s="223">
        <v>0</v>
      </c>
      <c r="Q162" s="223">
        <v>0</v>
      </c>
      <c r="S162" s="223">
        <v>0</v>
      </c>
      <c r="U162" s="223">
        <v>0</v>
      </c>
      <c r="W162" s="223">
        <v>0</v>
      </c>
      <c r="Y162" s="223">
        <v>300</v>
      </c>
      <c r="AA162" s="223">
        <v>300</v>
      </c>
      <c r="AC162" s="223">
        <v>0</v>
      </c>
      <c r="AE162" s="223">
        <v>0</v>
      </c>
      <c r="AG162" s="223">
        <v>0</v>
      </c>
    </row>
    <row r="163" spans="1:33" x14ac:dyDescent="0.2">
      <c r="A163" s="220">
        <v>21401</v>
      </c>
      <c r="C163" s="221" t="s">
        <v>757</v>
      </c>
      <c r="E163" s="220">
        <v>8</v>
      </c>
      <c r="G163" s="222">
        <v>934</v>
      </c>
      <c r="I163" s="222">
        <v>7472</v>
      </c>
      <c r="K163" s="223">
        <v>0</v>
      </c>
      <c r="M163" s="223">
        <v>0</v>
      </c>
      <c r="O163" s="223">
        <v>0</v>
      </c>
      <c r="Q163" s="223">
        <v>2</v>
      </c>
      <c r="S163" s="223">
        <v>0</v>
      </c>
      <c r="U163" s="223">
        <v>0</v>
      </c>
      <c r="W163" s="223">
        <v>2</v>
      </c>
      <c r="Y163" s="223">
        <v>0</v>
      </c>
      <c r="AA163" s="223">
        <v>2</v>
      </c>
      <c r="AC163" s="223">
        <v>2</v>
      </c>
      <c r="AE163" s="223">
        <v>0</v>
      </c>
      <c r="AG163" s="223">
        <v>0</v>
      </c>
    </row>
    <row r="164" spans="1:33" x14ac:dyDescent="0.2">
      <c r="A164" s="220">
        <v>21401</v>
      </c>
      <c r="C164" s="221" t="s">
        <v>758</v>
      </c>
      <c r="E164" s="220">
        <v>8</v>
      </c>
      <c r="G164" s="222">
        <v>934</v>
      </c>
      <c r="I164" s="222">
        <v>7472</v>
      </c>
      <c r="K164" s="223">
        <v>0</v>
      </c>
      <c r="M164" s="223">
        <v>0</v>
      </c>
      <c r="O164" s="223">
        <v>0</v>
      </c>
      <c r="Q164" s="223">
        <v>2</v>
      </c>
      <c r="S164" s="223">
        <v>0</v>
      </c>
      <c r="U164" s="223">
        <v>0</v>
      </c>
      <c r="W164" s="223">
        <v>2</v>
      </c>
      <c r="Y164" s="223">
        <v>0</v>
      </c>
      <c r="AA164" s="223">
        <v>2</v>
      </c>
      <c r="AC164" s="223">
        <v>2</v>
      </c>
      <c r="AE164" s="223">
        <v>0</v>
      </c>
      <c r="AG164" s="223">
        <v>0</v>
      </c>
    </row>
    <row r="165" spans="1:33" x14ac:dyDescent="0.2">
      <c r="A165" s="220">
        <v>21401</v>
      </c>
      <c r="C165" s="221" t="s">
        <v>759</v>
      </c>
      <c r="E165" s="220">
        <v>8</v>
      </c>
      <c r="G165" s="222">
        <v>934</v>
      </c>
      <c r="I165" s="222">
        <v>7472</v>
      </c>
      <c r="K165" s="223">
        <v>0</v>
      </c>
      <c r="M165" s="223">
        <v>0</v>
      </c>
      <c r="O165" s="223">
        <v>0</v>
      </c>
      <c r="Q165" s="223">
        <v>2</v>
      </c>
      <c r="S165" s="223">
        <v>0</v>
      </c>
      <c r="U165" s="223">
        <v>0</v>
      </c>
      <c r="W165" s="223">
        <v>2</v>
      </c>
      <c r="Y165" s="223">
        <v>0</v>
      </c>
      <c r="AA165" s="223">
        <v>2</v>
      </c>
      <c r="AC165" s="223">
        <v>2</v>
      </c>
      <c r="AE165" s="223">
        <v>0</v>
      </c>
      <c r="AG165" s="223">
        <v>0</v>
      </c>
    </row>
    <row r="166" spans="1:33" x14ac:dyDescent="0.2">
      <c r="A166" s="220">
        <v>21401</v>
      </c>
      <c r="C166" s="221" t="s">
        <v>760</v>
      </c>
      <c r="E166" s="220">
        <v>8</v>
      </c>
      <c r="G166" s="222">
        <v>1984</v>
      </c>
      <c r="I166" s="222">
        <v>15872</v>
      </c>
      <c r="K166" s="223">
        <v>0</v>
      </c>
      <c r="M166" s="223">
        <v>0</v>
      </c>
      <c r="O166" s="223">
        <v>0</v>
      </c>
      <c r="Q166" s="223">
        <v>2</v>
      </c>
      <c r="S166" s="223">
        <v>0</v>
      </c>
      <c r="U166" s="223">
        <v>0</v>
      </c>
      <c r="W166" s="223">
        <v>2</v>
      </c>
      <c r="Y166" s="223">
        <v>0</v>
      </c>
      <c r="AA166" s="223">
        <v>2</v>
      </c>
      <c r="AC166" s="223">
        <v>2</v>
      </c>
      <c r="AE166" s="223">
        <v>0</v>
      </c>
      <c r="AG166" s="223">
        <v>0</v>
      </c>
    </row>
    <row r="167" spans="1:33" ht="11.25" customHeight="1" x14ac:dyDescent="0.2"/>
    <row r="168" spans="1:33" ht="15.75" customHeight="1" x14ac:dyDescent="0.2">
      <c r="A168" s="219" t="s">
        <v>284</v>
      </c>
      <c r="C168" s="224"/>
      <c r="E168" s="224"/>
      <c r="G168" s="224"/>
      <c r="I168" s="224">
        <f>SUM(I152:I167)</f>
        <v>235202</v>
      </c>
      <c r="K168" s="224">
        <v>57</v>
      </c>
      <c r="M168" s="224">
        <v>33</v>
      </c>
      <c r="O168" s="224">
        <v>8</v>
      </c>
      <c r="Q168" s="224">
        <v>7</v>
      </c>
      <c r="S168" s="224">
        <v>14</v>
      </c>
      <c r="U168" s="224">
        <v>428</v>
      </c>
      <c r="W168" s="224">
        <v>316</v>
      </c>
      <c r="Y168" s="224">
        <v>15</v>
      </c>
      <c r="AA168" s="224">
        <v>8</v>
      </c>
      <c r="AC168" s="224">
        <v>0</v>
      </c>
    </row>
    <row r="169" spans="1:33" ht="11.25" customHeight="1" x14ac:dyDescent="0.2"/>
    <row r="170" spans="1:33" ht="13.5" customHeight="1" x14ac:dyDescent="0.2">
      <c r="A170" s="219" t="s">
        <v>293</v>
      </c>
    </row>
    <row r="171" spans="1:33" x14ac:dyDescent="0.2">
      <c r="A171" s="220">
        <v>21501</v>
      </c>
      <c r="C171" s="221" t="s">
        <v>294</v>
      </c>
      <c r="E171" s="220">
        <v>13</v>
      </c>
      <c r="G171" s="222">
        <v>17</v>
      </c>
      <c r="I171" s="222">
        <v>221</v>
      </c>
      <c r="K171" s="223">
        <v>0</v>
      </c>
      <c r="M171" s="223">
        <v>3</v>
      </c>
      <c r="O171" s="223">
        <v>0</v>
      </c>
      <c r="Q171" s="223">
        <v>0</v>
      </c>
      <c r="S171" s="223">
        <v>2</v>
      </c>
      <c r="U171" s="223">
        <v>0</v>
      </c>
      <c r="W171" s="223">
        <v>0</v>
      </c>
      <c r="Y171" s="223">
        <v>0</v>
      </c>
      <c r="AA171" s="223">
        <v>5</v>
      </c>
      <c r="AC171" s="223">
        <v>3</v>
      </c>
      <c r="AE171" s="223">
        <v>0</v>
      </c>
      <c r="AG171" s="223">
        <v>0</v>
      </c>
    </row>
    <row r="172" spans="1:33" x14ac:dyDescent="0.2">
      <c r="A172" s="220">
        <v>21501</v>
      </c>
      <c r="C172" s="221" t="s">
        <v>295</v>
      </c>
      <c r="E172" s="220">
        <v>30</v>
      </c>
      <c r="G172" s="222">
        <v>16</v>
      </c>
      <c r="I172" s="222">
        <v>480</v>
      </c>
      <c r="K172" s="223">
        <v>15</v>
      </c>
      <c r="M172" s="223">
        <v>0</v>
      </c>
      <c r="O172" s="223">
        <v>0</v>
      </c>
      <c r="Q172" s="223">
        <v>0</v>
      </c>
      <c r="S172" s="223">
        <v>0</v>
      </c>
      <c r="U172" s="223">
        <v>15</v>
      </c>
      <c r="W172" s="223">
        <v>0</v>
      </c>
      <c r="Y172" s="223">
        <v>0</v>
      </c>
      <c r="AA172" s="223">
        <v>0</v>
      </c>
      <c r="AC172" s="223">
        <v>0</v>
      </c>
      <c r="AE172" s="223">
        <v>0</v>
      </c>
      <c r="AG172" s="223">
        <v>0</v>
      </c>
    </row>
    <row r="173" spans="1:33" x14ac:dyDescent="0.2">
      <c r="A173" s="220">
        <v>21501</v>
      </c>
      <c r="C173" s="221" t="s">
        <v>296</v>
      </c>
      <c r="E173" s="220">
        <v>30</v>
      </c>
      <c r="G173" s="222">
        <v>1</v>
      </c>
      <c r="I173" s="222">
        <v>30</v>
      </c>
      <c r="K173" s="223">
        <v>0</v>
      </c>
      <c r="M173" s="223">
        <v>0</v>
      </c>
      <c r="O173" s="223">
        <v>15</v>
      </c>
      <c r="Q173" s="223">
        <v>0</v>
      </c>
      <c r="S173" s="223">
        <v>0</v>
      </c>
      <c r="U173" s="223">
        <v>0</v>
      </c>
      <c r="W173" s="223">
        <v>0</v>
      </c>
      <c r="Y173" s="223">
        <v>0</v>
      </c>
      <c r="AA173" s="223">
        <v>0</v>
      </c>
      <c r="AC173" s="223">
        <v>15</v>
      </c>
      <c r="AE173" s="223">
        <v>0</v>
      </c>
      <c r="AG173" s="223">
        <v>0</v>
      </c>
    </row>
    <row r="174" spans="1:33" x14ac:dyDescent="0.2">
      <c r="A174" s="220">
        <v>21501</v>
      </c>
      <c r="C174" s="221" t="s">
        <v>297</v>
      </c>
      <c r="E174" s="220">
        <v>32</v>
      </c>
      <c r="G174" s="222">
        <v>4.4000000000000004</v>
      </c>
      <c r="I174" s="222">
        <v>140.80000000000001</v>
      </c>
      <c r="K174" s="223">
        <v>0</v>
      </c>
      <c r="M174" s="223">
        <v>6</v>
      </c>
      <c r="O174" s="223">
        <v>0</v>
      </c>
      <c r="Q174" s="223">
        <v>0</v>
      </c>
      <c r="S174" s="223">
        <v>0</v>
      </c>
      <c r="U174" s="223">
        <v>10</v>
      </c>
      <c r="W174" s="223">
        <v>0</v>
      </c>
      <c r="Y174" s="223">
        <v>6</v>
      </c>
      <c r="AA174" s="223">
        <v>0</v>
      </c>
      <c r="AC174" s="223">
        <v>0</v>
      </c>
      <c r="AE174" s="223">
        <v>0</v>
      </c>
      <c r="AG174" s="223">
        <v>10</v>
      </c>
    </row>
    <row r="175" spans="1:33" x14ac:dyDescent="0.2">
      <c r="A175" s="220">
        <v>21501</v>
      </c>
      <c r="C175" s="221" t="s">
        <v>680</v>
      </c>
      <c r="E175" s="220">
        <v>4</v>
      </c>
      <c r="G175" s="222">
        <v>57</v>
      </c>
      <c r="I175" s="222">
        <v>228</v>
      </c>
      <c r="K175" s="223">
        <v>0</v>
      </c>
      <c r="M175" s="223">
        <v>0</v>
      </c>
      <c r="O175" s="223">
        <v>0</v>
      </c>
      <c r="Q175" s="223">
        <v>2</v>
      </c>
      <c r="S175" s="223">
        <v>0</v>
      </c>
      <c r="U175" s="223">
        <v>0</v>
      </c>
      <c r="W175" s="223">
        <v>0</v>
      </c>
      <c r="Y175" s="223">
        <v>2</v>
      </c>
      <c r="AA175" s="223">
        <v>0</v>
      </c>
      <c r="AC175" s="223">
        <v>0</v>
      </c>
      <c r="AE175" s="223">
        <v>0</v>
      </c>
      <c r="AG175" s="223">
        <v>0</v>
      </c>
    </row>
    <row r="176" spans="1:33" x14ac:dyDescent="0.2">
      <c r="A176" s="220">
        <v>21501</v>
      </c>
      <c r="C176" s="221" t="s">
        <v>298</v>
      </c>
      <c r="E176" s="220">
        <v>45</v>
      </c>
      <c r="G176" s="222">
        <v>15</v>
      </c>
      <c r="I176" s="222">
        <v>675</v>
      </c>
      <c r="K176" s="223">
        <v>6</v>
      </c>
      <c r="M176" s="223">
        <v>15</v>
      </c>
      <c r="O176" s="223">
        <v>1</v>
      </c>
      <c r="Q176" s="223">
        <v>2</v>
      </c>
      <c r="S176" s="223">
        <v>1</v>
      </c>
      <c r="U176" s="223">
        <v>1</v>
      </c>
      <c r="W176" s="223">
        <v>1</v>
      </c>
      <c r="Y176" s="223">
        <v>13</v>
      </c>
      <c r="AA176" s="223">
        <v>1</v>
      </c>
      <c r="AC176" s="223">
        <v>1</v>
      </c>
      <c r="AE176" s="223">
        <v>2</v>
      </c>
      <c r="AG176" s="223">
        <v>1</v>
      </c>
    </row>
    <row r="177" spans="1:33" x14ac:dyDescent="0.2">
      <c r="A177" s="220">
        <v>21501</v>
      </c>
      <c r="C177" s="221" t="s">
        <v>761</v>
      </c>
      <c r="E177" s="220">
        <v>22</v>
      </c>
      <c r="G177" s="222">
        <v>700</v>
      </c>
      <c r="I177" s="222">
        <v>15400</v>
      </c>
      <c r="K177" s="223">
        <v>0</v>
      </c>
      <c r="M177" s="223">
        <v>22</v>
      </c>
      <c r="O177" s="223">
        <v>0</v>
      </c>
      <c r="Q177" s="223">
        <v>0</v>
      </c>
      <c r="S177" s="223">
        <v>0</v>
      </c>
      <c r="U177" s="223">
        <v>0</v>
      </c>
      <c r="W177" s="223">
        <v>0</v>
      </c>
      <c r="Y177" s="223">
        <v>0</v>
      </c>
      <c r="AA177" s="223">
        <v>0</v>
      </c>
      <c r="AC177" s="223">
        <v>0</v>
      </c>
      <c r="AE177" s="223">
        <v>0</v>
      </c>
      <c r="AG177" s="223">
        <v>0</v>
      </c>
    </row>
    <row r="178" spans="1:33" x14ac:dyDescent="0.2">
      <c r="A178" s="220">
        <v>21501</v>
      </c>
      <c r="C178" s="221" t="s">
        <v>299</v>
      </c>
      <c r="E178" s="220">
        <v>50</v>
      </c>
      <c r="G178" s="222">
        <v>1</v>
      </c>
      <c r="I178" s="222">
        <v>50</v>
      </c>
      <c r="K178" s="223">
        <v>0</v>
      </c>
      <c r="M178" s="223">
        <v>25</v>
      </c>
      <c r="O178" s="223">
        <v>0</v>
      </c>
      <c r="Q178" s="223">
        <v>0</v>
      </c>
      <c r="S178" s="223">
        <v>0</v>
      </c>
      <c r="U178" s="223">
        <v>0</v>
      </c>
      <c r="W178" s="223">
        <v>0</v>
      </c>
      <c r="Y178" s="223">
        <v>25</v>
      </c>
      <c r="AA178" s="223">
        <v>0</v>
      </c>
      <c r="AC178" s="223">
        <v>0</v>
      </c>
      <c r="AE178" s="223">
        <v>0</v>
      </c>
      <c r="AG178" s="223">
        <v>0</v>
      </c>
    </row>
    <row r="179" spans="1:33" x14ac:dyDescent="0.2">
      <c r="A179" s="220">
        <v>21501</v>
      </c>
      <c r="C179" s="221" t="s">
        <v>300</v>
      </c>
      <c r="E179" s="220">
        <v>20</v>
      </c>
      <c r="G179" s="222">
        <v>152</v>
      </c>
      <c r="I179" s="222">
        <v>3040</v>
      </c>
      <c r="K179" s="223">
        <v>0</v>
      </c>
      <c r="M179" s="223">
        <v>20</v>
      </c>
      <c r="O179" s="223">
        <v>0</v>
      </c>
      <c r="Q179" s="223">
        <v>0</v>
      </c>
      <c r="S179" s="223">
        <v>0</v>
      </c>
      <c r="U179" s="223">
        <v>0</v>
      </c>
      <c r="W179" s="223">
        <v>0</v>
      </c>
      <c r="Y179" s="223">
        <v>0</v>
      </c>
      <c r="AA179" s="223">
        <v>0</v>
      </c>
      <c r="AC179" s="223">
        <v>0</v>
      </c>
      <c r="AE179" s="223">
        <v>0</v>
      </c>
      <c r="AG179" s="223">
        <v>0</v>
      </c>
    </row>
    <row r="180" spans="1:33" x14ac:dyDescent="0.2">
      <c r="A180" s="220">
        <v>21501</v>
      </c>
      <c r="C180" s="221" t="s">
        <v>762</v>
      </c>
      <c r="E180" s="220">
        <v>1</v>
      </c>
      <c r="G180" s="222">
        <v>10000</v>
      </c>
      <c r="I180" s="222">
        <v>10000</v>
      </c>
      <c r="K180" s="223">
        <v>0</v>
      </c>
      <c r="M180" s="223">
        <v>0</v>
      </c>
      <c r="O180" s="223">
        <v>0</v>
      </c>
      <c r="Q180" s="223">
        <v>0</v>
      </c>
      <c r="S180" s="223">
        <v>0</v>
      </c>
      <c r="U180" s="223">
        <v>0</v>
      </c>
      <c r="W180" s="223">
        <v>0</v>
      </c>
      <c r="Y180" s="223">
        <v>1</v>
      </c>
      <c r="AA180" s="223">
        <v>0</v>
      </c>
      <c r="AC180" s="223">
        <v>0</v>
      </c>
      <c r="AE180" s="223">
        <v>0</v>
      </c>
      <c r="AG180" s="223">
        <v>0</v>
      </c>
    </row>
    <row r="181" spans="1:33" x14ac:dyDescent="0.2">
      <c r="A181" s="220">
        <v>21501</v>
      </c>
      <c r="C181" s="221" t="s">
        <v>763</v>
      </c>
      <c r="E181" s="220">
        <v>108</v>
      </c>
      <c r="G181" s="222">
        <v>12.5</v>
      </c>
      <c r="I181" s="222">
        <v>1350</v>
      </c>
      <c r="K181" s="223">
        <v>0</v>
      </c>
      <c r="M181" s="223">
        <v>0</v>
      </c>
      <c r="O181" s="223">
        <v>0</v>
      </c>
      <c r="Q181" s="223">
        <v>0</v>
      </c>
      <c r="S181" s="223">
        <v>100</v>
      </c>
      <c r="U181" s="223">
        <v>0</v>
      </c>
      <c r="W181" s="223">
        <v>0</v>
      </c>
      <c r="Y181" s="223">
        <v>0</v>
      </c>
      <c r="AA181" s="223">
        <v>0</v>
      </c>
      <c r="AC181" s="223">
        <v>8</v>
      </c>
      <c r="AE181" s="223">
        <v>0</v>
      </c>
      <c r="AG181" s="223">
        <v>0</v>
      </c>
    </row>
    <row r="182" spans="1:33" x14ac:dyDescent="0.2">
      <c r="A182" s="220">
        <v>21501</v>
      </c>
      <c r="C182" s="221" t="s">
        <v>764</v>
      </c>
      <c r="E182" s="220">
        <v>1</v>
      </c>
      <c r="G182" s="222">
        <v>12000</v>
      </c>
      <c r="I182" s="222">
        <v>12000</v>
      </c>
      <c r="K182" s="223">
        <v>0</v>
      </c>
      <c r="M182" s="223">
        <v>1</v>
      </c>
      <c r="O182" s="223">
        <v>0</v>
      </c>
      <c r="Q182" s="223">
        <v>0</v>
      </c>
      <c r="S182" s="223">
        <v>0</v>
      </c>
      <c r="U182" s="223">
        <v>0</v>
      </c>
      <c r="W182" s="223">
        <v>0</v>
      </c>
      <c r="Y182" s="223">
        <v>0</v>
      </c>
      <c r="AA182" s="223">
        <v>0</v>
      </c>
      <c r="AC182" s="223">
        <v>0</v>
      </c>
      <c r="AE182" s="223">
        <v>0</v>
      </c>
      <c r="AG182" s="223">
        <v>0</v>
      </c>
    </row>
    <row r="183" spans="1:33" x14ac:dyDescent="0.2">
      <c r="A183" s="220">
        <v>21501</v>
      </c>
      <c r="C183" s="221" t="s">
        <v>679</v>
      </c>
      <c r="E183" s="220">
        <v>4700</v>
      </c>
      <c r="G183" s="222">
        <v>20</v>
      </c>
      <c r="I183" s="222">
        <v>94000</v>
      </c>
      <c r="K183" s="223">
        <v>0</v>
      </c>
      <c r="M183" s="223">
        <v>2200</v>
      </c>
      <c r="O183" s="223">
        <v>0</v>
      </c>
      <c r="Q183" s="223">
        <v>1200</v>
      </c>
      <c r="S183" s="223">
        <v>0</v>
      </c>
      <c r="U183" s="223">
        <v>0</v>
      </c>
      <c r="W183" s="223">
        <v>0</v>
      </c>
      <c r="Y183" s="223">
        <v>0</v>
      </c>
      <c r="AA183" s="223">
        <v>0</v>
      </c>
      <c r="AC183" s="223">
        <v>0</v>
      </c>
      <c r="AE183" s="223">
        <v>1300</v>
      </c>
      <c r="AG183" s="223">
        <v>0</v>
      </c>
    </row>
    <row r="184" spans="1:33" x14ac:dyDescent="0.2">
      <c r="A184" s="220">
        <v>21501</v>
      </c>
      <c r="C184" s="221" t="s">
        <v>678</v>
      </c>
      <c r="E184" s="220">
        <v>230</v>
      </c>
      <c r="G184" s="222">
        <v>12.5</v>
      </c>
      <c r="I184" s="222">
        <v>2875</v>
      </c>
      <c r="K184" s="223">
        <v>0</v>
      </c>
      <c r="M184" s="223">
        <v>0</v>
      </c>
      <c r="O184" s="223">
        <v>0</v>
      </c>
      <c r="Q184" s="223">
        <v>0</v>
      </c>
      <c r="S184" s="223">
        <v>150</v>
      </c>
      <c r="U184" s="223">
        <v>0</v>
      </c>
      <c r="W184" s="223">
        <v>0</v>
      </c>
      <c r="Y184" s="223">
        <v>0</v>
      </c>
      <c r="AA184" s="223">
        <v>0</v>
      </c>
      <c r="AC184" s="223">
        <v>80</v>
      </c>
      <c r="AE184" s="223">
        <v>0</v>
      </c>
      <c r="AG184" s="223">
        <v>0</v>
      </c>
    </row>
    <row r="185" spans="1:33" x14ac:dyDescent="0.2">
      <c r="A185" s="220">
        <v>21501</v>
      </c>
      <c r="C185" s="221" t="s">
        <v>677</v>
      </c>
      <c r="E185" s="220">
        <v>2</v>
      </c>
      <c r="G185" s="222">
        <v>51</v>
      </c>
      <c r="I185" s="222">
        <v>102</v>
      </c>
      <c r="K185" s="223">
        <v>0</v>
      </c>
      <c r="M185" s="223">
        <v>1</v>
      </c>
      <c r="O185" s="223">
        <v>0</v>
      </c>
      <c r="Q185" s="223">
        <v>0</v>
      </c>
      <c r="S185" s="223">
        <v>0</v>
      </c>
      <c r="U185" s="223">
        <v>0</v>
      </c>
      <c r="W185" s="223">
        <v>0</v>
      </c>
      <c r="Y185" s="223">
        <v>1</v>
      </c>
      <c r="AA185" s="223">
        <v>0</v>
      </c>
      <c r="AC185" s="223">
        <v>0</v>
      </c>
      <c r="AE185" s="223">
        <v>0</v>
      </c>
      <c r="AG185" s="223">
        <v>0</v>
      </c>
    </row>
    <row r="186" spans="1:33" x14ac:dyDescent="0.2">
      <c r="A186" s="220">
        <v>21501</v>
      </c>
      <c r="C186" s="221" t="s">
        <v>765</v>
      </c>
      <c r="E186" s="220">
        <v>4</v>
      </c>
      <c r="G186" s="222">
        <v>190</v>
      </c>
      <c r="I186" s="222">
        <v>760</v>
      </c>
      <c r="K186" s="223">
        <v>1</v>
      </c>
      <c r="M186" s="223">
        <v>0</v>
      </c>
      <c r="O186" s="223">
        <v>1</v>
      </c>
      <c r="Q186" s="223">
        <v>0</v>
      </c>
      <c r="S186" s="223">
        <v>0</v>
      </c>
      <c r="U186" s="223">
        <v>0</v>
      </c>
      <c r="W186" s="223">
        <v>0</v>
      </c>
      <c r="Y186" s="223">
        <v>1</v>
      </c>
      <c r="AA186" s="223">
        <v>0</v>
      </c>
      <c r="AC186" s="223">
        <v>1</v>
      </c>
      <c r="AE186" s="223">
        <v>0</v>
      </c>
      <c r="AG186" s="223">
        <v>0</v>
      </c>
    </row>
    <row r="187" spans="1:33" x14ac:dyDescent="0.2">
      <c r="A187" s="220">
        <v>21501</v>
      </c>
      <c r="C187" s="221" t="s">
        <v>766</v>
      </c>
      <c r="E187" s="220">
        <v>16</v>
      </c>
      <c r="G187" s="222">
        <v>5000</v>
      </c>
      <c r="I187" s="222">
        <v>80000</v>
      </c>
      <c r="K187" s="223">
        <v>5</v>
      </c>
      <c r="M187" s="223">
        <v>3</v>
      </c>
      <c r="O187" s="223">
        <v>0</v>
      </c>
      <c r="Q187" s="223">
        <v>0</v>
      </c>
      <c r="S187" s="223">
        <v>0</v>
      </c>
      <c r="U187" s="223">
        <v>0</v>
      </c>
      <c r="W187" s="223">
        <v>0</v>
      </c>
      <c r="Y187" s="223">
        <v>5</v>
      </c>
      <c r="AA187" s="223">
        <v>3</v>
      </c>
      <c r="AC187" s="223">
        <v>0</v>
      </c>
      <c r="AE187" s="223">
        <v>0</v>
      </c>
      <c r="AG187" s="223">
        <v>0</v>
      </c>
    </row>
    <row r="188" spans="1:33" x14ac:dyDescent="0.2">
      <c r="A188" s="220">
        <v>21501</v>
      </c>
      <c r="C188" s="221" t="s">
        <v>301</v>
      </c>
      <c r="E188" s="220">
        <v>132</v>
      </c>
      <c r="G188" s="222">
        <v>1</v>
      </c>
      <c r="I188" s="222">
        <v>132</v>
      </c>
      <c r="K188" s="223">
        <v>1</v>
      </c>
      <c r="M188" s="223">
        <v>50</v>
      </c>
      <c r="O188" s="223">
        <v>0</v>
      </c>
      <c r="Q188" s="223">
        <v>0</v>
      </c>
      <c r="S188" s="223">
        <v>0</v>
      </c>
      <c r="U188" s="223">
        <v>15</v>
      </c>
      <c r="W188" s="223">
        <v>0</v>
      </c>
      <c r="Y188" s="223">
        <v>51</v>
      </c>
      <c r="AA188" s="223">
        <v>0</v>
      </c>
      <c r="AC188" s="223">
        <v>0</v>
      </c>
      <c r="AE188" s="223">
        <v>0</v>
      </c>
      <c r="AG188" s="223">
        <v>15</v>
      </c>
    </row>
    <row r="189" spans="1:33" x14ac:dyDescent="0.2">
      <c r="A189" s="220">
        <v>21501</v>
      </c>
      <c r="C189" s="221" t="s">
        <v>767</v>
      </c>
      <c r="E189" s="220">
        <v>3000</v>
      </c>
      <c r="G189" s="222">
        <v>217</v>
      </c>
      <c r="I189" s="222">
        <v>651000</v>
      </c>
      <c r="K189" s="223">
        <v>1500</v>
      </c>
      <c r="M189" s="223">
        <v>0</v>
      </c>
      <c r="O189" s="223">
        <v>0</v>
      </c>
      <c r="Q189" s="223">
        <v>0</v>
      </c>
      <c r="S189" s="223">
        <v>0</v>
      </c>
      <c r="U189" s="223">
        <v>1500</v>
      </c>
      <c r="W189" s="223">
        <v>0</v>
      </c>
      <c r="Y189" s="223">
        <v>0</v>
      </c>
      <c r="AA189" s="223">
        <v>0</v>
      </c>
      <c r="AC189" s="223">
        <v>0</v>
      </c>
      <c r="AE189" s="223">
        <v>0</v>
      </c>
      <c r="AG189" s="223">
        <v>0</v>
      </c>
    </row>
    <row r="190" spans="1:33" x14ac:dyDescent="0.2">
      <c r="A190" s="220">
        <v>21501</v>
      </c>
      <c r="C190" s="221" t="s">
        <v>768</v>
      </c>
      <c r="E190" s="220">
        <v>3000</v>
      </c>
      <c r="G190" s="222">
        <v>130</v>
      </c>
      <c r="I190" s="222">
        <v>390000</v>
      </c>
      <c r="K190" s="223">
        <v>1500</v>
      </c>
      <c r="M190" s="223">
        <v>0</v>
      </c>
      <c r="O190" s="223">
        <v>0</v>
      </c>
      <c r="Q190" s="223">
        <v>0</v>
      </c>
      <c r="S190" s="223">
        <v>0</v>
      </c>
      <c r="U190" s="223">
        <v>1500</v>
      </c>
      <c r="W190" s="223">
        <v>0</v>
      </c>
      <c r="Y190" s="223">
        <v>0</v>
      </c>
      <c r="AA190" s="223">
        <v>0</v>
      </c>
      <c r="AC190" s="223">
        <v>0</v>
      </c>
      <c r="AE190" s="223">
        <v>0</v>
      </c>
      <c r="AG190" s="223">
        <v>0</v>
      </c>
    </row>
    <row r="191" spans="1:33" x14ac:dyDescent="0.2">
      <c r="A191" s="220">
        <v>21501</v>
      </c>
      <c r="C191" s="221" t="s">
        <v>769</v>
      </c>
      <c r="E191" s="220">
        <v>1</v>
      </c>
      <c r="G191" s="222">
        <v>205</v>
      </c>
      <c r="I191" s="222">
        <v>205</v>
      </c>
      <c r="K191" s="223">
        <v>1</v>
      </c>
      <c r="M191" s="223">
        <v>0</v>
      </c>
      <c r="O191" s="223">
        <v>0</v>
      </c>
      <c r="Q191" s="223">
        <v>0</v>
      </c>
      <c r="S191" s="223">
        <v>0</v>
      </c>
      <c r="U191" s="223">
        <v>0</v>
      </c>
      <c r="W191" s="223">
        <v>0</v>
      </c>
      <c r="Y191" s="223">
        <v>0</v>
      </c>
      <c r="AA191" s="223">
        <v>0</v>
      </c>
      <c r="AC191" s="223">
        <v>0</v>
      </c>
      <c r="AE191" s="223">
        <v>0</v>
      </c>
      <c r="AG191" s="223">
        <v>0</v>
      </c>
    </row>
    <row r="192" spans="1:33" x14ac:dyDescent="0.2">
      <c r="A192" s="220">
        <v>21501</v>
      </c>
      <c r="C192" s="221" t="s">
        <v>770</v>
      </c>
      <c r="E192" s="220">
        <v>100</v>
      </c>
      <c r="G192" s="222">
        <v>291</v>
      </c>
      <c r="I192" s="222">
        <v>29100</v>
      </c>
      <c r="K192" s="223">
        <v>50</v>
      </c>
      <c r="M192" s="223">
        <v>0</v>
      </c>
      <c r="O192" s="223">
        <v>0</v>
      </c>
      <c r="Q192" s="223">
        <v>0</v>
      </c>
      <c r="S192" s="223">
        <v>0</v>
      </c>
      <c r="U192" s="223">
        <v>0</v>
      </c>
      <c r="W192" s="223">
        <v>0</v>
      </c>
      <c r="Y192" s="223">
        <v>0</v>
      </c>
      <c r="AA192" s="223">
        <v>50</v>
      </c>
      <c r="AC192" s="223">
        <v>0</v>
      </c>
      <c r="AE192" s="223">
        <v>0</v>
      </c>
      <c r="AG192" s="223">
        <v>0</v>
      </c>
    </row>
    <row r="193" spans="1:33" x14ac:dyDescent="0.2">
      <c r="A193" s="220">
        <v>21501</v>
      </c>
      <c r="C193" s="221" t="s">
        <v>771</v>
      </c>
      <c r="E193" s="220">
        <v>300</v>
      </c>
      <c r="G193" s="222">
        <v>506</v>
      </c>
      <c r="I193" s="222">
        <v>151800</v>
      </c>
      <c r="K193" s="223">
        <v>0</v>
      </c>
      <c r="M193" s="223">
        <v>150</v>
      </c>
      <c r="O193" s="223">
        <v>0</v>
      </c>
      <c r="Q193" s="223">
        <v>0</v>
      </c>
      <c r="S193" s="223">
        <v>0</v>
      </c>
      <c r="U193" s="223">
        <v>0</v>
      </c>
      <c r="W193" s="223">
        <v>0</v>
      </c>
      <c r="Y193" s="223">
        <v>0</v>
      </c>
      <c r="AA193" s="223">
        <v>150</v>
      </c>
      <c r="AC193" s="223">
        <v>0</v>
      </c>
      <c r="AE193" s="223">
        <v>0</v>
      </c>
      <c r="AG193" s="223">
        <v>0</v>
      </c>
    </row>
    <row r="194" spans="1:33" x14ac:dyDescent="0.2">
      <c r="A194" s="220">
        <v>21501</v>
      </c>
      <c r="C194" s="221" t="s">
        <v>303</v>
      </c>
      <c r="E194" s="220">
        <v>4</v>
      </c>
      <c r="G194" s="222">
        <v>23</v>
      </c>
      <c r="I194" s="222">
        <v>92</v>
      </c>
      <c r="K194" s="223">
        <v>1</v>
      </c>
      <c r="M194" s="223">
        <v>0</v>
      </c>
      <c r="O194" s="223">
        <v>0</v>
      </c>
      <c r="Q194" s="223">
        <v>0</v>
      </c>
      <c r="S194" s="223">
        <v>1</v>
      </c>
      <c r="U194" s="223">
        <v>0</v>
      </c>
      <c r="W194" s="223">
        <v>0</v>
      </c>
      <c r="Y194" s="223">
        <v>1</v>
      </c>
      <c r="AA194" s="223">
        <v>0</v>
      </c>
      <c r="AC194" s="223">
        <v>0</v>
      </c>
      <c r="AE194" s="223">
        <v>1</v>
      </c>
      <c r="AG194" s="223">
        <v>0</v>
      </c>
    </row>
    <row r="195" spans="1:33" x14ac:dyDescent="0.2">
      <c r="A195" s="220">
        <v>21501</v>
      </c>
      <c r="C195" s="221" t="s">
        <v>304</v>
      </c>
      <c r="E195" s="220">
        <v>40</v>
      </c>
      <c r="G195" s="222">
        <v>18</v>
      </c>
      <c r="I195" s="222">
        <v>720</v>
      </c>
      <c r="K195" s="223">
        <v>5</v>
      </c>
      <c r="M195" s="223">
        <v>4</v>
      </c>
      <c r="O195" s="223">
        <v>2</v>
      </c>
      <c r="Q195" s="223">
        <v>3</v>
      </c>
      <c r="S195" s="223">
        <v>0</v>
      </c>
      <c r="U195" s="223">
        <v>0</v>
      </c>
      <c r="W195" s="223">
        <v>0</v>
      </c>
      <c r="Y195" s="223">
        <v>5</v>
      </c>
      <c r="AA195" s="223">
        <v>6</v>
      </c>
      <c r="AC195" s="223">
        <v>6</v>
      </c>
      <c r="AE195" s="223">
        <v>5</v>
      </c>
      <c r="AG195" s="223">
        <v>4</v>
      </c>
    </row>
    <row r="196" spans="1:33" x14ac:dyDescent="0.2">
      <c r="A196" s="220">
        <v>21501</v>
      </c>
      <c r="C196" s="221" t="s">
        <v>305</v>
      </c>
      <c r="E196" s="220">
        <v>68</v>
      </c>
      <c r="G196" s="222">
        <v>43</v>
      </c>
      <c r="I196" s="222">
        <v>2924</v>
      </c>
      <c r="K196" s="223">
        <v>32</v>
      </c>
      <c r="M196" s="223">
        <v>0</v>
      </c>
      <c r="O196" s="223">
        <v>0</v>
      </c>
      <c r="Q196" s="223">
        <v>2</v>
      </c>
      <c r="S196" s="223">
        <v>0</v>
      </c>
      <c r="U196" s="223">
        <v>0</v>
      </c>
      <c r="W196" s="223">
        <v>0</v>
      </c>
      <c r="Y196" s="223">
        <v>32</v>
      </c>
      <c r="AA196" s="223">
        <v>0</v>
      </c>
      <c r="AC196" s="223">
        <v>2</v>
      </c>
      <c r="AE196" s="223">
        <v>0</v>
      </c>
      <c r="AG196" s="223">
        <v>0</v>
      </c>
    </row>
    <row r="197" spans="1:33" x14ac:dyDescent="0.2">
      <c r="A197" s="220">
        <v>21501</v>
      </c>
      <c r="C197" s="221" t="s">
        <v>306</v>
      </c>
      <c r="E197" s="220">
        <v>1</v>
      </c>
      <c r="G197" s="222">
        <v>66</v>
      </c>
      <c r="I197" s="222">
        <v>66</v>
      </c>
      <c r="K197" s="223">
        <v>1</v>
      </c>
      <c r="M197" s="223">
        <v>0</v>
      </c>
      <c r="O197" s="223">
        <v>0</v>
      </c>
      <c r="Q197" s="223">
        <v>0</v>
      </c>
      <c r="S197" s="223">
        <v>0</v>
      </c>
      <c r="U197" s="223">
        <v>0</v>
      </c>
      <c r="W197" s="223">
        <v>0</v>
      </c>
      <c r="Y197" s="223">
        <v>0</v>
      </c>
      <c r="AA197" s="223">
        <v>0</v>
      </c>
      <c r="AC197" s="223">
        <v>0</v>
      </c>
      <c r="AE197" s="223">
        <v>0</v>
      </c>
      <c r="AG197" s="223">
        <v>0</v>
      </c>
    </row>
    <row r="198" spans="1:33" x14ac:dyDescent="0.2">
      <c r="A198" s="220">
        <v>21501</v>
      </c>
      <c r="C198" s="221" t="s">
        <v>772</v>
      </c>
      <c r="E198" s="220">
        <v>9</v>
      </c>
      <c r="G198" s="222">
        <v>12650</v>
      </c>
      <c r="I198" s="222">
        <v>113850</v>
      </c>
      <c r="K198" s="223">
        <v>3</v>
      </c>
      <c r="M198" s="223">
        <v>0</v>
      </c>
      <c r="O198" s="223">
        <v>2</v>
      </c>
      <c r="Q198" s="223">
        <v>0</v>
      </c>
      <c r="S198" s="223">
        <v>2</v>
      </c>
      <c r="U198" s="223">
        <v>0</v>
      </c>
      <c r="W198" s="223">
        <v>0</v>
      </c>
      <c r="Y198" s="223">
        <v>0</v>
      </c>
      <c r="AA198" s="223">
        <v>2</v>
      </c>
      <c r="AC198" s="223">
        <v>0</v>
      </c>
      <c r="AE198" s="223">
        <v>0</v>
      </c>
      <c r="AG198" s="223">
        <v>0</v>
      </c>
    </row>
    <row r="199" spans="1:33" x14ac:dyDescent="0.2">
      <c r="A199" s="220">
        <v>21501</v>
      </c>
      <c r="C199" s="221" t="s">
        <v>773</v>
      </c>
      <c r="E199" s="220">
        <v>2</v>
      </c>
      <c r="G199" s="222">
        <v>10000</v>
      </c>
      <c r="I199" s="222">
        <v>20000</v>
      </c>
      <c r="K199" s="223">
        <v>0</v>
      </c>
      <c r="M199" s="223">
        <v>1</v>
      </c>
      <c r="O199" s="223">
        <v>0</v>
      </c>
      <c r="Q199" s="223">
        <v>0</v>
      </c>
      <c r="S199" s="223">
        <v>0</v>
      </c>
      <c r="U199" s="223">
        <v>0</v>
      </c>
      <c r="W199" s="223">
        <v>0</v>
      </c>
      <c r="Y199" s="223">
        <v>1</v>
      </c>
      <c r="AA199" s="223">
        <v>0</v>
      </c>
      <c r="AC199" s="223">
        <v>0</v>
      </c>
      <c r="AE199" s="223">
        <v>0</v>
      </c>
      <c r="AG199" s="223">
        <v>0</v>
      </c>
    </row>
    <row r="200" spans="1:33" x14ac:dyDescent="0.2">
      <c r="A200" s="220">
        <v>21501</v>
      </c>
      <c r="C200" s="221" t="s">
        <v>307</v>
      </c>
      <c r="E200" s="220">
        <v>12</v>
      </c>
      <c r="G200" s="222">
        <v>157</v>
      </c>
      <c r="I200" s="222">
        <v>1884</v>
      </c>
      <c r="K200" s="223">
        <v>2</v>
      </c>
      <c r="M200" s="223">
        <v>0</v>
      </c>
      <c r="O200" s="223">
        <v>0</v>
      </c>
      <c r="Q200" s="223">
        <v>0</v>
      </c>
      <c r="S200" s="223">
        <v>3</v>
      </c>
      <c r="U200" s="223">
        <v>0</v>
      </c>
      <c r="W200" s="223">
        <v>0</v>
      </c>
      <c r="Y200" s="223">
        <v>4</v>
      </c>
      <c r="AA200" s="223">
        <v>0</v>
      </c>
      <c r="AC200" s="223">
        <v>2</v>
      </c>
      <c r="AE200" s="223">
        <v>1</v>
      </c>
      <c r="AG200" s="223">
        <v>0</v>
      </c>
    </row>
    <row r="201" spans="1:33" x14ac:dyDescent="0.2">
      <c r="A201" s="220">
        <v>21501</v>
      </c>
      <c r="C201" s="221" t="s">
        <v>308</v>
      </c>
      <c r="E201" s="220">
        <v>14</v>
      </c>
      <c r="G201" s="222">
        <v>92</v>
      </c>
      <c r="I201" s="222">
        <v>1288</v>
      </c>
      <c r="K201" s="223">
        <v>2</v>
      </c>
      <c r="M201" s="223">
        <v>1</v>
      </c>
      <c r="O201" s="223">
        <v>0</v>
      </c>
      <c r="Q201" s="223">
        <v>2</v>
      </c>
      <c r="S201" s="223">
        <v>2</v>
      </c>
      <c r="U201" s="223">
        <v>0</v>
      </c>
      <c r="W201" s="223">
        <v>0</v>
      </c>
      <c r="Y201" s="223">
        <v>5</v>
      </c>
      <c r="AA201" s="223">
        <v>2</v>
      </c>
      <c r="AC201" s="223">
        <v>0</v>
      </c>
      <c r="AE201" s="223">
        <v>0</v>
      </c>
      <c r="AG201" s="223">
        <v>0</v>
      </c>
    </row>
    <row r="202" spans="1:33" x14ac:dyDescent="0.2">
      <c r="A202" s="220">
        <v>21501</v>
      </c>
      <c r="C202" s="221" t="s">
        <v>309</v>
      </c>
      <c r="E202" s="220">
        <v>56</v>
      </c>
      <c r="G202" s="222">
        <v>7</v>
      </c>
      <c r="I202" s="222">
        <v>392</v>
      </c>
      <c r="K202" s="223">
        <v>10</v>
      </c>
      <c r="M202" s="223">
        <v>6</v>
      </c>
      <c r="O202" s="223">
        <v>0</v>
      </c>
      <c r="Q202" s="223">
        <v>0</v>
      </c>
      <c r="S202" s="223">
        <v>0</v>
      </c>
      <c r="U202" s="223">
        <v>0</v>
      </c>
      <c r="W202" s="223">
        <v>0</v>
      </c>
      <c r="Y202" s="223">
        <v>20</v>
      </c>
      <c r="AA202" s="223">
        <v>10</v>
      </c>
      <c r="AC202" s="223">
        <v>10</v>
      </c>
      <c r="AE202" s="223">
        <v>0</v>
      </c>
      <c r="AG202" s="223">
        <v>0</v>
      </c>
    </row>
    <row r="203" spans="1:33" x14ac:dyDescent="0.2">
      <c r="A203" s="220">
        <v>21501</v>
      </c>
      <c r="C203" s="221" t="s">
        <v>310</v>
      </c>
      <c r="E203" s="220">
        <v>50</v>
      </c>
      <c r="G203" s="222">
        <v>7</v>
      </c>
      <c r="I203" s="222">
        <v>350</v>
      </c>
      <c r="K203" s="223">
        <v>0</v>
      </c>
      <c r="M203" s="223">
        <v>25</v>
      </c>
      <c r="O203" s="223">
        <v>0</v>
      </c>
      <c r="Q203" s="223">
        <v>0</v>
      </c>
      <c r="S203" s="223">
        <v>0</v>
      </c>
      <c r="U203" s="223">
        <v>0</v>
      </c>
      <c r="W203" s="223">
        <v>0</v>
      </c>
      <c r="Y203" s="223">
        <v>25</v>
      </c>
      <c r="AA203" s="223">
        <v>0</v>
      </c>
      <c r="AC203" s="223">
        <v>0</v>
      </c>
      <c r="AE203" s="223">
        <v>0</v>
      </c>
      <c r="AG203" s="223">
        <v>0</v>
      </c>
    </row>
    <row r="204" spans="1:33" x14ac:dyDescent="0.2">
      <c r="A204" s="220">
        <v>21501</v>
      </c>
      <c r="C204" s="221" t="s">
        <v>774</v>
      </c>
      <c r="E204" s="220">
        <v>50</v>
      </c>
      <c r="G204" s="222">
        <v>7</v>
      </c>
      <c r="I204" s="222">
        <v>350</v>
      </c>
      <c r="K204" s="223">
        <v>0</v>
      </c>
      <c r="M204" s="223">
        <v>25</v>
      </c>
      <c r="O204" s="223">
        <v>0</v>
      </c>
      <c r="Q204" s="223">
        <v>0</v>
      </c>
      <c r="S204" s="223">
        <v>0</v>
      </c>
      <c r="U204" s="223">
        <v>0</v>
      </c>
      <c r="W204" s="223">
        <v>0</v>
      </c>
      <c r="Y204" s="223">
        <v>25</v>
      </c>
      <c r="AA204" s="223">
        <v>0</v>
      </c>
      <c r="AC204" s="223">
        <v>0</v>
      </c>
      <c r="AE204" s="223">
        <v>0</v>
      </c>
      <c r="AG204" s="223">
        <v>0</v>
      </c>
    </row>
    <row r="205" spans="1:33" x14ac:dyDescent="0.2">
      <c r="A205" s="220">
        <v>21501</v>
      </c>
      <c r="C205" s="221" t="s">
        <v>311</v>
      </c>
      <c r="E205" s="220">
        <v>16</v>
      </c>
      <c r="G205" s="222">
        <v>75</v>
      </c>
      <c r="I205" s="222">
        <v>1200</v>
      </c>
      <c r="K205" s="223">
        <v>5</v>
      </c>
      <c r="M205" s="223">
        <v>4</v>
      </c>
      <c r="O205" s="223">
        <v>0</v>
      </c>
      <c r="Q205" s="223">
        <v>1</v>
      </c>
      <c r="S205" s="223">
        <v>0</v>
      </c>
      <c r="U205" s="223">
        <v>0</v>
      </c>
      <c r="W205" s="223">
        <v>0</v>
      </c>
      <c r="Y205" s="223">
        <v>5</v>
      </c>
      <c r="AA205" s="223">
        <v>0</v>
      </c>
      <c r="AC205" s="223">
        <v>0</v>
      </c>
      <c r="AE205" s="223">
        <v>1</v>
      </c>
      <c r="AG205" s="223">
        <v>0</v>
      </c>
    </row>
    <row r="206" spans="1:33" x14ac:dyDescent="0.2">
      <c r="A206" s="220">
        <v>21501</v>
      </c>
      <c r="C206" s="221" t="s">
        <v>312</v>
      </c>
      <c r="E206" s="220">
        <v>15</v>
      </c>
      <c r="G206" s="222">
        <v>1771</v>
      </c>
      <c r="I206" s="222">
        <v>26565</v>
      </c>
      <c r="K206" s="223">
        <v>0</v>
      </c>
      <c r="M206" s="223">
        <v>9</v>
      </c>
      <c r="O206" s="223">
        <v>4</v>
      </c>
      <c r="Q206" s="223">
        <v>0</v>
      </c>
      <c r="S206" s="223">
        <v>0</v>
      </c>
      <c r="U206" s="223">
        <v>0</v>
      </c>
      <c r="W206" s="223">
        <v>0</v>
      </c>
      <c r="Y206" s="223">
        <v>2</v>
      </c>
      <c r="AA206" s="223">
        <v>0</v>
      </c>
      <c r="AC206" s="223">
        <v>0</v>
      </c>
      <c r="AE206" s="223">
        <v>0</v>
      </c>
      <c r="AG206" s="223">
        <v>0</v>
      </c>
    </row>
    <row r="207" spans="1:33" x14ac:dyDescent="0.2">
      <c r="A207" s="220">
        <v>21501</v>
      </c>
      <c r="C207" s="221" t="s">
        <v>775</v>
      </c>
      <c r="E207" s="220">
        <v>30</v>
      </c>
      <c r="G207" s="222">
        <v>17</v>
      </c>
      <c r="I207" s="222">
        <v>510</v>
      </c>
      <c r="K207" s="223">
        <v>0</v>
      </c>
      <c r="M207" s="223">
        <v>15</v>
      </c>
      <c r="O207" s="223">
        <v>0</v>
      </c>
      <c r="Q207" s="223">
        <v>0</v>
      </c>
      <c r="S207" s="223">
        <v>0</v>
      </c>
      <c r="U207" s="223">
        <v>0</v>
      </c>
      <c r="W207" s="223">
        <v>0</v>
      </c>
      <c r="Y207" s="223">
        <v>15</v>
      </c>
      <c r="AA207" s="223">
        <v>0</v>
      </c>
      <c r="AC207" s="223">
        <v>0</v>
      </c>
      <c r="AE207" s="223">
        <v>0</v>
      </c>
      <c r="AG207" s="223">
        <v>0</v>
      </c>
    </row>
    <row r="208" spans="1:33" x14ac:dyDescent="0.2">
      <c r="A208" s="220">
        <v>21501</v>
      </c>
      <c r="C208" s="221" t="s">
        <v>776</v>
      </c>
      <c r="E208" s="220">
        <v>7</v>
      </c>
      <c r="G208" s="222">
        <v>18000</v>
      </c>
      <c r="I208" s="222">
        <v>126000</v>
      </c>
      <c r="K208" s="223">
        <v>6</v>
      </c>
      <c r="M208" s="223">
        <v>0</v>
      </c>
      <c r="O208" s="223">
        <v>1</v>
      </c>
      <c r="Q208" s="223">
        <v>0</v>
      </c>
      <c r="S208" s="223">
        <v>0</v>
      </c>
      <c r="U208" s="223">
        <v>0</v>
      </c>
      <c r="W208" s="223">
        <v>0</v>
      </c>
      <c r="Y208" s="223">
        <v>0</v>
      </c>
      <c r="AA208" s="223">
        <v>0</v>
      </c>
      <c r="AC208" s="223">
        <v>0</v>
      </c>
      <c r="AE208" s="223">
        <v>0</v>
      </c>
      <c r="AG208" s="223">
        <v>0</v>
      </c>
    </row>
    <row r="209" spans="1:33" x14ac:dyDescent="0.2">
      <c r="A209" s="220">
        <v>21501</v>
      </c>
      <c r="C209" s="221" t="s">
        <v>777</v>
      </c>
      <c r="E209" s="220">
        <v>13</v>
      </c>
      <c r="G209" s="222">
        <v>1265</v>
      </c>
      <c r="I209" s="222">
        <v>16445</v>
      </c>
      <c r="K209" s="223">
        <v>13</v>
      </c>
      <c r="M209" s="223">
        <v>0</v>
      </c>
      <c r="O209" s="223">
        <v>0</v>
      </c>
      <c r="Q209" s="223">
        <v>0</v>
      </c>
      <c r="S209" s="223">
        <v>0</v>
      </c>
      <c r="U209" s="223">
        <v>0</v>
      </c>
      <c r="W209" s="223">
        <v>0</v>
      </c>
      <c r="Y209" s="223">
        <v>0</v>
      </c>
      <c r="AA209" s="223">
        <v>0</v>
      </c>
      <c r="AC209" s="223">
        <v>0</v>
      </c>
      <c r="AE209" s="223">
        <v>0</v>
      </c>
      <c r="AG209" s="223">
        <v>0</v>
      </c>
    </row>
    <row r="210" spans="1:33" x14ac:dyDescent="0.2">
      <c r="A210" s="220">
        <v>21501</v>
      </c>
      <c r="C210" s="221" t="s">
        <v>313</v>
      </c>
      <c r="E210" s="220">
        <v>2</v>
      </c>
      <c r="G210" s="222">
        <v>3000</v>
      </c>
      <c r="I210" s="222">
        <v>6000</v>
      </c>
      <c r="K210" s="223">
        <v>0</v>
      </c>
      <c r="M210" s="223">
        <v>2</v>
      </c>
      <c r="O210" s="223">
        <v>0</v>
      </c>
      <c r="Q210" s="223">
        <v>0</v>
      </c>
      <c r="S210" s="223">
        <v>0</v>
      </c>
      <c r="U210" s="223">
        <v>0</v>
      </c>
      <c r="W210" s="223">
        <v>0</v>
      </c>
      <c r="Y210" s="223">
        <v>0</v>
      </c>
      <c r="AA210" s="223">
        <v>0</v>
      </c>
      <c r="AC210" s="223">
        <v>0</v>
      </c>
      <c r="AE210" s="223">
        <v>0</v>
      </c>
      <c r="AG210" s="223">
        <v>0</v>
      </c>
    </row>
    <row r="211" spans="1:33" ht="11.25" customHeight="1" x14ac:dyDescent="0.2"/>
    <row r="212" spans="1:33" ht="15.75" customHeight="1" x14ac:dyDescent="0.2">
      <c r="A212" s="219" t="s">
        <v>676</v>
      </c>
      <c r="C212" s="224"/>
      <c r="E212" s="224"/>
      <c r="G212" s="224"/>
      <c r="I212" s="224">
        <f>SUM(I171:I211)</f>
        <v>1762224.8</v>
      </c>
      <c r="K212" s="224">
        <v>26</v>
      </c>
      <c r="M212" s="224">
        <v>1212</v>
      </c>
      <c r="O212" s="224">
        <v>261</v>
      </c>
      <c r="Q212" s="224">
        <v>3041</v>
      </c>
      <c r="S212" s="224">
        <v>1</v>
      </c>
      <c r="U212" s="224">
        <v>245</v>
      </c>
      <c r="W212" s="224">
        <v>229</v>
      </c>
      <c r="Y212" s="224">
        <v>128</v>
      </c>
      <c r="AA212" s="224">
        <v>1310</v>
      </c>
      <c r="AC212" s="224">
        <v>30</v>
      </c>
    </row>
    <row r="213" spans="1:33" ht="11.25" customHeight="1" x14ac:dyDescent="0.2"/>
    <row r="214" spans="1:33" ht="13.5" customHeight="1" x14ac:dyDescent="0.2">
      <c r="A214" s="219" t="s">
        <v>314</v>
      </c>
    </row>
    <row r="215" spans="1:33" x14ac:dyDescent="0.2">
      <c r="A215" s="220">
        <v>21601</v>
      </c>
      <c r="C215" s="221" t="s">
        <v>675</v>
      </c>
      <c r="E215" s="220">
        <v>10</v>
      </c>
      <c r="G215" s="222">
        <v>147</v>
      </c>
      <c r="I215" s="222">
        <v>1470</v>
      </c>
      <c r="K215" s="223">
        <v>0</v>
      </c>
      <c r="M215" s="223">
        <v>5</v>
      </c>
      <c r="O215" s="223">
        <v>0</v>
      </c>
      <c r="Q215" s="223">
        <v>0</v>
      </c>
      <c r="S215" s="223">
        <v>0</v>
      </c>
      <c r="U215" s="223">
        <v>0</v>
      </c>
      <c r="W215" s="223">
        <v>0</v>
      </c>
      <c r="Y215" s="223">
        <v>5</v>
      </c>
      <c r="AA215" s="223">
        <v>0</v>
      </c>
      <c r="AC215" s="223">
        <v>0</v>
      </c>
      <c r="AE215" s="223">
        <v>0</v>
      </c>
      <c r="AG215" s="223">
        <v>0</v>
      </c>
    </row>
    <row r="216" spans="1:33" x14ac:dyDescent="0.2">
      <c r="A216" s="220">
        <v>21601</v>
      </c>
      <c r="C216" s="221" t="s">
        <v>315</v>
      </c>
      <c r="E216" s="220">
        <v>50</v>
      </c>
      <c r="G216" s="222">
        <v>13</v>
      </c>
      <c r="I216" s="222">
        <v>650</v>
      </c>
      <c r="K216" s="223">
        <v>0</v>
      </c>
      <c r="M216" s="223">
        <v>25</v>
      </c>
      <c r="O216" s="223">
        <v>0</v>
      </c>
      <c r="Q216" s="223">
        <v>0</v>
      </c>
      <c r="S216" s="223">
        <v>0</v>
      </c>
      <c r="U216" s="223">
        <v>0</v>
      </c>
      <c r="W216" s="223">
        <v>0</v>
      </c>
      <c r="Y216" s="223">
        <v>25</v>
      </c>
      <c r="AA216" s="223">
        <v>0</v>
      </c>
      <c r="AC216" s="223">
        <v>0</v>
      </c>
      <c r="AE216" s="223">
        <v>0</v>
      </c>
      <c r="AG216" s="223">
        <v>0</v>
      </c>
    </row>
    <row r="217" spans="1:33" x14ac:dyDescent="0.2">
      <c r="A217" s="220">
        <v>21601</v>
      </c>
      <c r="C217" s="221" t="s">
        <v>316</v>
      </c>
      <c r="E217" s="220">
        <v>24</v>
      </c>
      <c r="G217" s="222">
        <v>317</v>
      </c>
      <c r="I217" s="222">
        <v>7608</v>
      </c>
      <c r="K217" s="223">
        <v>0</v>
      </c>
      <c r="M217" s="223">
        <v>12</v>
      </c>
      <c r="O217" s="223">
        <v>0</v>
      </c>
      <c r="Q217" s="223">
        <v>0</v>
      </c>
      <c r="S217" s="223">
        <v>0</v>
      </c>
      <c r="U217" s="223">
        <v>0</v>
      </c>
      <c r="W217" s="223">
        <v>0</v>
      </c>
      <c r="Y217" s="223">
        <v>12</v>
      </c>
      <c r="AA217" s="223">
        <v>0</v>
      </c>
      <c r="AC217" s="223">
        <v>0</v>
      </c>
      <c r="AE217" s="223">
        <v>0</v>
      </c>
      <c r="AG217" s="223">
        <v>0</v>
      </c>
    </row>
    <row r="218" spans="1:33" x14ac:dyDescent="0.2">
      <c r="A218" s="220">
        <v>21601</v>
      </c>
      <c r="C218" s="221" t="s">
        <v>317</v>
      </c>
      <c r="E218" s="220">
        <v>600</v>
      </c>
      <c r="G218" s="222">
        <v>23</v>
      </c>
      <c r="I218" s="222">
        <v>13800</v>
      </c>
      <c r="K218" s="223">
        <v>0</v>
      </c>
      <c r="M218" s="223">
        <v>300</v>
      </c>
      <c r="O218" s="223">
        <v>0</v>
      </c>
      <c r="Q218" s="223">
        <v>0</v>
      </c>
      <c r="S218" s="223">
        <v>0</v>
      </c>
      <c r="U218" s="223">
        <v>0</v>
      </c>
      <c r="W218" s="223">
        <v>0</v>
      </c>
      <c r="Y218" s="223">
        <v>300</v>
      </c>
      <c r="AA218" s="223">
        <v>0</v>
      </c>
      <c r="AC218" s="223">
        <v>0</v>
      </c>
      <c r="AE218" s="223">
        <v>0</v>
      </c>
      <c r="AG218" s="223">
        <v>0</v>
      </c>
    </row>
    <row r="219" spans="1:33" x14ac:dyDescent="0.2">
      <c r="A219" s="220">
        <v>21601</v>
      </c>
      <c r="C219" s="221" t="s">
        <v>318</v>
      </c>
      <c r="E219" s="220">
        <v>4</v>
      </c>
      <c r="G219" s="222">
        <v>49</v>
      </c>
      <c r="I219" s="222">
        <v>196</v>
      </c>
      <c r="K219" s="223">
        <v>0</v>
      </c>
      <c r="M219" s="223">
        <v>2</v>
      </c>
      <c r="O219" s="223">
        <v>0</v>
      </c>
      <c r="Q219" s="223">
        <v>0</v>
      </c>
      <c r="S219" s="223">
        <v>0</v>
      </c>
      <c r="U219" s="223">
        <v>0</v>
      </c>
      <c r="W219" s="223">
        <v>0</v>
      </c>
      <c r="Y219" s="223">
        <v>2</v>
      </c>
      <c r="AA219" s="223">
        <v>0</v>
      </c>
      <c r="AC219" s="223">
        <v>0</v>
      </c>
      <c r="AE219" s="223">
        <v>0</v>
      </c>
      <c r="AG219" s="223">
        <v>0</v>
      </c>
    </row>
    <row r="220" spans="1:33" x14ac:dyDescent="0.2">
      <c r="A220" s="220">
        <v>21601</v>
      </c>
      <c r="C220" s="221" t="s">
        <v>674</v>
      </c>
      <c r="E220" s="220">
        <v>30</v>
      </c>
      <c r="G220" s="222">
        <v>23</v>
      </c>
      <c r="I220" s="222">
        <v>690</v>
      </c>
      <c r="K220" s="223">
        <v>0</v>
      </c>
      <c r="M220" s="223">
        <v>15</v>
      </c>
      <c r="O220" s="223">
        <v>0</v>
      </c>
      <c r="Q220" s="223">
        <v>0</v>
      </c>
      <c r="S220" s="223">
        <v>0</v>
      </c>
      <c r="U220" s="223">
        <v>0</v>
      </c>
      <c r="W220" s="223">
        <v>0</v>
      </c>
      <c r="Y220" s="223">
        <v>15</v>
      </c>
      <c r="AA220" s="223">
        <v>0</v>
      </c>
      <c r="AC220" s="223">
        <v>0</v>
      </c>
      <c r="AE220" s="223">
        <v>0</v>
      </c>
      <c r="AG220" s="223">
        <v>0</v>
      </c>
    </row>
    <row r="221" spans="1:33" x14ac:dyDescent="0.2">
      <c r="A221" s="220">
        <v>21601</v>
      </c>
      <c r="C221" s="221" t="s">
        <v>673</v>
      </c>
      <c r="E221" s="220">
        <v>40</v>
      </c>
      <c r="G221" s="222">
        <v>10</v>
      </c>
      <c r="I221" s="222">
        <v>400</v>
      </c>
      <c r="K221" s="223">
        <v>0</v>
      </c>
      <c r="M221" s="223">
        <v>20</v>
      </c>
      <c r="O221" s="223">
        <v>0</v>
      </c>
      <c r="Q221" s="223">
        <v>0</v>
      </c>
      <c r="S221" s="223">
        <v>0</v>
      </c>
      <c r="U221" s="223">
        <v>0</v>
      </c>
      <c r="W221" s="223">
        <v>0</v>
      </c>
      <c r="Y221" s="223">
        <v>20</v>
      </c>
      <c r="AA221" s="223">
        <v>0</v>
      </c>
      <c r="AC221" s="223">
        <v>0</v>
      </c>
      <c r="AE221" s="223">
        <v>0</v>
      </c>
      <c r="AG221" s="223">
        <v>0</v>
      </c>
    </row>
    <row r="222" spans="1:33" x14ac:dyDescent="0.2">
      <c r="A222" s="220">
        <v>21601</v>
      </c>
      <c r="C222" s="221" t="s">
        <v>319</v>
      </c>
      <c r="E222" s="220">
        <v>24</v>
      </c>
      <c r="G222" s="222">
        <v>3</v>
      </c>
      <c r="I222" s="222">
        <v>72</v>
      </c>
      <c r="K222" s="223">
        <v>4</v>
      </c>
      <c r="M222" s="223">
        <v>4</v>
      </c>
      <c r="O222" s="223">
        <v>0</v>
      </c>
      <c r="Q222" s="223">
        <v>4</v>
      </c>
      <c r="S222" s="223">
        <v>0</v>
      </c>
      <c r="U222" s="223">
        <v>0</v>
      </c>
      <c r="W222" s="223">
        <v>4</v>
      </c>
      <c r="Y222" s="223">
        <v>4</v>
      </c>
      <c r="AA222" s="223">
        <v>0</v>
      </c>
      <c r="AC222" s="223">
        <v>4</v>
      </c>
      <c r="AE222" s="223">
        <v>0</v>
      </c>
      <c r="AG222" s="223">
        <v>0</v>
      </c>
    </row>
    <row r="223" spans="1:33" x14ac:dyDescent="0.2">
      <c r="A223" s="220">
        <v>21601</v>
      </c>
      <c r="C223" s="221" t="s">
        <v>320</v>
      </c>
      <c r="E223" s="220">
        <v>20</v>
      </c>
      <c r="G223" s="222">
        <v>30</v>
      </c>
      <c r="I223" s="222">
        <v>600</v>
      </c>
      <c r="K223" s="223">
        <v>0</v>
      </c>
      <c r="M223" s="223">
        <v>10</v>
      </c>
      <c r="O223" s="223">
        <v>0</v>
      </c>
      <c r="Q223" s="223">
        <v>0</v>
      </c>
      <c r="S223" s="223">
        <v>0</v>
      </c>
      <c r="U223" s="223">
        <v>0</v>
      </c>
      <c r="W223" s="223">
        <v>0</v>
      </c>
      <c r="Y223" s="223">
        <v>10</v>
      </c>
      <c r="AA223" s="223">
        <v>0</v>
      </c>
      <c r="AC223" s="223">
        <v>0</v>
      </c>
      <c r="AE223" s="223">
        <v>0</v>
      </c>
      <c r="AG223" s="223">
        <v>0</v>
      </c>
    </row>
    <row r="224" spans="1:33" x14ac:dyDescent="0.2">
      <c r="A224" s="220">
        <v>21601</v>
      </c>
      <c r="C224" s="221" t="s">
        <v>672</v>
      </c>
      <c r="E224" s="220">
        <v>6</v>
      </c>
      <c r="G224" s="222">
        <v>153</v>
      </c>
      <c r="I224" s="222">
        <v>918</v>
      </c>
      <c r="K224" s="223">
        <v>0</v>
      </c>
      <c r="M224" s="223">
        <v>3</v>
      </c>
      <c r="O224" s="223">
        <v>0</v>
      </c>
      <c r="Q224" s="223">
        <v>0</v>
      </c>
      <c r="S224" s="223">
        <v>0</v>
      </c>
      <c r="U224" s="223">
        <v>0</v>
      </c>
      <c r="W224" s="223">
        <v>0</v>
      </c>
      <c r="Y224" s="223">
        <v>3</v>
      </c>
      <c r="AA224" s="223">
        <v>0</v>
      </c>
      <c r="AC224" s="223">
        <v>0</v>
      </c>
      <c r="AE224" s="223">
        <v>0</v>
      </c>
      <c r="AG224" s="223">
        <v>0</v>
      </c>
    </row>
    <row r="225" spans="1:33" x14ac:dyDescent="0.2">
      <c r="A225" s="220">
        <v>21601</v>
      </c>
      <c r="C225" s="221" t="s">
        <v>671</v>
      </c>
      <c r="E225" s="220">
        <v>6</v>
      </c>
      <c r="G225" s="222">
        <v>225</v>
      </c>
      <c r="I225" s="222">
        <v>1350</v>
      </c>
      <c r="K225" s="223">
        <v>0</v>
      </c>
      <c r="M225" s="223">
        <v>3</v>
      </c>
      <c r="O225" s="223">
        <v>0</v>
      </c>
      <c r="Q225" s="223">
        <v>0</v>
      </c>
      <c r="S225" s="223">
        <v>0</v>
      </c>
      <c r="U225" s="223">
        <v>0</v>
      </c>
      <c r="W225" s="223">
        <v>0</v>
      </c>
      <c r="Y225" s="223">
        <v>3</v>
      </c>
      <c r="AA225" s="223">
        <v>0</v>
      </c>
      <c r="AC225" s="223">
        <v>0</v>
      </c>
      <c r="AE225" s="223">
        <v>0</v>
      </c>
      <c r="AG225" s="223">
        <v>0</v>
      </c>
    </row>
    <row r="226" spans="1:33" x14ac:dyDescent="0.2">
      <c r="A226" s="220">
        <v>21601</v>
      </c>
      <c r="C226" s="221" t="s">
        <v>670</v>
      </c>
      <c r="E226" s="220">
        <v>30</v>
      </c>
      <c r="G226" s="222">
        <v>87</v>
      </c>
      <c r="I226" s="222">
        <v>2610</v>
      </c>
      <c r="K226" s="223">
        <v>0</v>
      </c>
      <c r="M226" s="223">
        <v>15</v>
      </c>
      <c r="O226" s="223">
        <v>0</v>
      </c>
      <c r="Q226" s="223">
        <v>0</v>
      </c>
      <c r="S226" s="223">
        <v>0</v>
      </c>
      <c r="U226" s="223">
        <v>0</v>
      </c>
      <c r="W226" s="223">
        <v>0</v>
      </c>
      <c r="Y226" s="223">
        <v>15</v>
      </c>
      <c r="AA226" s="223">
        <v>0</v>
      </c>
      <c r="AC226" s="223">
        <v>0</v>
      </c>
      <c r="AE226" s="223">
        <v>0</v>
      </c>
      <c r="AG226" s="223">
        <v>0</v>
      </c>
    </row>
    <row r="227" spans="1:33" x14ac:dyDescent="0.2">
      <c r="A227" s="220">
        <v>21601</v>
      </c>
      <c r="C227" s="221" t="s">
        <v>321</v>
      </c>
      <c r="E227" s="220">
        <v>10</v>
      </c>
      <c r="G227" s="222">
        <v>4</v>
      </c>
      <c r="I227" s="222">
        <v>40</v>
      </c>
      <c r="K227" s="223">
        <v>0</v>
      </c>
      <c r="M227" s="223">
        <v>5</v>
      </c>
      <c r="O227" s="223">
        <v>0</v>
      </c>
      <c r="Q227" s="223">
        <v>0</v>
      </c>
      <c r="S227" s="223">
        <v>0</v>
      </c>
      <c r="U227" s="223">
        <v>0</v>
      </c>
      <c r="W227" s="223">
        <v>0</v>
      </c>
      <c r="Y227" s="223">
        <v>5</v>
      </c>
      <c r="AA227" s="223">
        <v>0</v>
      </c>
      <c r="AC227" s="223">
        <v>0</v>
      </c>
      <c r="AE227" s="223">
        <v>0</v>
      </c>
      <c r="AG227" s="223">
        <v>0</v>
      </c>
    </row>
    <row r="228" spans="1:33" x14ac:dyDescent="0.2">
      <c r="A228" s="220">
        <v>21601</v>
      </c>
      <c r="C228" s="221" t="s">
        <v>322</v>
      </c>
      <c r="E228" s="220">
        <v>3</v>
      </c>
      <c r="G228" s="222">
        <v>101</v>
      </c>
      <c r="I228" s="222">
        <v>303</v>
      </c>
      <c r="K228" s="223">
        <v>1</v>
      </c>
      <c r="M228" s="223">
        <v>1</v>
      </c>
      <c r="O228" s="223">
        <v>0</v>
      </c>
      <c r="Q228" s="223">
        <v>0</v>
      </c>
      <c r="S228" s="223">
        <v>0</v>
      </c>
      <c r="U228" s="223">
        <v>0</v>
      </c>
      <c r="W228" s="223">
        <v>0</v>
      </c>
      <c r="Y228" s="223">
        <v>1</v>
      </c>
      <c r="AA228" s="223">
        <v>0</v>
      </c>
      <c r="AC228" s="223">
        <v>0</v>
      </c>
      <c r="AE228" s="223">
        <v>0</v>
      </c>
      <c r="AG228" s="223">
        <v>0</v>
      </c>
    </row>
    <row r="229" spans="1:33" x14ac:dyDescent="0.2">
      <c r="A229" s="220">
        <v>21601</v>
      </c>
      <c r="C229" s="221" t="s">
        <v>323</v>
      </c>
      <c r="E229" s="220">
        <v>60</v>
      </c>
      <c r="G229" s="222">
        <v>15</v>
      </c>
      <c r="I229" s="222">
        <v>900</v>
      </c>
      <c r="K229" s="223">
        <v>0</v>
      </c>
      <c r="M229" s="223">
        <v>30</v>
      </c>
      <c r="O229" s="223">
        <v>0</v>
      </c>
      <c r="Q229" s="223">
        <v>0</v>
      </c>
      <c r="S229" s="223">
        <v>0</v>
      </c>
      <c r="U229" s="223">
        <v>0</v>
      </c>
      <c r="W229" s="223">
        <v>0</v>
      </c>
      <c r="Y229" s="223">
        <v>30</v>
      </c>
      <c r="AA229" s="223">
        <v>0</v>
      </c>
      <c r="AC229" s="223">
        <v>0</v>
      </c>
      <c r="AE229" s="223">
        <v>0</v>
      </c>
      <c r="AG229" s="223">
        <v>0</v>
      </c>
    </row>
    <row r="230" spans="1:33" x14ac:dyDescent="0.2">
      <c r="A230" s="220">
        <v>21601</v>
      </c>
      <c r="C230" s="221" t="s">
        <v>324</v>
      </c>
      <c r="E230" s="220">
        <v>18</v>
      </c>
      <c r="G230" s="222">
        <v>120</v>
      </c>
      <c r="I230" s="222">
        <v>2160</v>
      </c>
      <c r="K230" s="223">
        <v>8</v>
      </c>
      <c r="M230" s="223">
        <v>5</v>
      </c>
      <c r="O230" s="223">
        <v>0</v>
      </c>
      <c r="Q230" s="223">
        <v>0</v>
      </c>
      <c r="S230" s="223">
        <v>0</v>
      </c>
      <c r="U230" s="223">
        <v>0</v>
      </c>
      <c r="W230" s="223">
        <v>0</v>
      </c>
      <c r="Y230" s="223">
        <v>5</v>
      </c>
      <c r="AA230" s="223">
        <v>0</v>
      </c>
      <c r="AC230" s="223">
        <v>0</v>
      </c>
      <c r="AE230" s="223">
        <v>0</v>
      </c>
      <c r="AG230" s="223">
        <v>0</v>
      </c>
    </row>
    <row r="231" spans="1:33" x14ac:dyDescent="0.2">
      <c r="A231" s="220">
        <v>21601</v>
      </c>
      <c r="C231" s="221" t="s">
        <v>325</v>
      </c>
      <c r="E231" s="220">
        <v>16</v>
      </c>
      <c r="G231" s="222">
        <v>174</v>
      </c>
      <c r="I231" s="222">
        <v>2784</v>
      </c>
      <c r="K231" s="223">
        <v>0</v>
      </c>
      <c r="M231" s="223">
        <v>8</v>
      </c>
      <c r="O231" s="223">
        <v>0</v>
      </c>
      <c r="Q231" s="223">
        <v>0</v>
      </c>
      <c r="S231" s="223">
        <v>0</v>
      </c>
      <c r="U231" s="223">
        <v>0</v>
      </c>
      <c r="W231" s="223">
        <v>0</v>
      </c>
      <c r="Y231" s="223">
        <v>8</v>
      </c>
      <c r="AA231" s="223">
        <v>0</v>
      </c>
      <c r="AC231" s="223">
        <v>0</v>
      </c>
      <c r="AE231" s="223">
        <v>0</v>
      </c>
      <c r="AG231" s="223">
        <v>0</v>
      </c>
    </row>
    <row r="232" spans="1:33" x14ac:dyDescent="0.2">
      <c r="A232" s="220">
        <v>21601</v>
      </c>
      <c r="C232" s="221" t="s">
        <v>669</v>
      </c>
      <c r="E232" s="220">
        <v>2</v>
      </c>
      <c r="G232" s="222">
        <v>630</v>
      </c>
      <c r="I232" s="222">
        <v>1260</v>
      </c>
      <c r="K232" s="223">
        <v>0</v>
      </c>
      <c r="M232" s="223">
        <v>1</v>
      </c>
      <c r="O232" s="223">
        <v>0</v>
      </c>
      <c r="Q232" s="223">
        <v>0</v>
      </c>
      <c r="S232" s="223">
        <v>0</v>
      </c>
      <c r="U232" s="223">
        <v>0</v>
      </c>
      <c r="W232" s="223">
        <v>0</v>
      </c>
      <c r="Y232" s="223">
        <v>1</v>
      </c>
      <c r="AA232" s="223">
        <v>0</v>
      </c>
      <c r="AC232" s="223">
        <v>0</v>
      </c>
      <c r="AE232" s="223">
        <v>0</v>
      </c>
      <c r="AG232" s="223">
        <v>0</v>
      </c>
    </row>
    <row r="233" spans="1:33" x14ac:dyDescent="0.2">
      <c r="A233" s="220">
        <v>21601</v>
      </c>
      <c r="C233" s="221" t="s">
        <v>668</v>
      </c>
      <c r="E233" s="220">
        <v>30</v>
      </c>
      <c r="G233" s="222">
        <v>109</v>
      </c>
      <c r="I233" s="222">
        <v>3270</v>
      </c>
      <c r="K233" s="223">
        <v>0</v>
      </c>
      <c r="M233" s="223">
        <v>15</v>
      </c>
      <c r="O233" s="223">
        <v>0</v>
      </c>
      <c r="Q233" s="223">
        <v>0</v>
      </c>
      <c r="S233" s="223">
        <v>0</v>
      </c>
      <c r="U233" s="223">
        <v>0</v>
      </c>
      <c r="W233" s="223">
        <v>0</v>
      </c>
      <c r="Y233" s="223">
        <v>15</v>
      </c>
      <c r="AA233" s="223">
        <v>0</v>
      </c>
      <c r="AC233" s="223">
        <v>0</v>
      </c>
      <c r="AE233" s="223">
        <v>0</v>
      </c>
      <c r="AG233" s="223">
        <v>0</v>
      </c>
    </row>
    <row r="234" spans="1:33" x14ac:dyDescent="0.2">
      <c r="A234" s="220">
        <v>21601</v>
      </c>
      <c r="C234" s="221" t="s">
        <v>326</v>
      </c>
      <c r="E234" s="220">
        <v>6</v>
      </c>
      <c r="G234" s="222">
        <v>128</v>
      </c>
      <c r="I234" s="222">
        <v>768</v>
      </c>
      <c r="K234" s="223">
        <v>0</v>
      </c>
      <c r="M234" s="223">
        <v>3</v>
      </c>
      <c r="O234" s="223">
        <v>0</v>
      </c>
      <c r="Q234" s="223">
        <v>0</v>
      </c>
      <c r="S234" s="223">
        <v>0</v>
      </c>
      <c r="U234" s="223">
        <v>0</v>
      </c>
      <c r="W234" s="223">
        <v>0</v>
      </c>
      <c r="Y234" s="223">
        <v>3</v>
      </c>
      <c r="AA234" s="223">
        <v>0</v>
      </c>
      <c r="AC234" s="223">
        <v>0</v>
      </c>
      <c r="AE234" s="223">
        <v>0</v>
      </c>
      <c r="AG234" s="223">
        <v>0</v>
      </c>
    </row>
    <row r="235" spans="1:33" x14ac:dyDescent="0.2">
      <c r="A235" s="220">
        <v>21601</v>
      </c>
      <c r="C235" s="221" t="s">
        <v>327</v>
      </c>
      <c r="E235" s="220">
        <v>30</v>
      </c>
      <c r="G235" s="222">
        <v>109</v>
      </c>
      <c r="I235" s="222">
        <v>3270</v>
      </c>
      <c r="K235" s="223">
        <v>0</v>
      </c>
      <c r="M235" s="223">
        <v>15</v>
      </c>
      <c r="O235" s="223">
        <v>0</v>
      </c>
      <c r="Q235" s="223">
        <v>0</v>
      </c>
      <c r="S235" s="223">
        <v>0</v>
      </c>
      <c r="U235" s="223">
        <v>0</v>
      </c>
      <c r="W235" s="223">
        <v>0</v>
      </c>
      <c r="Y235" s="223">
        <v>15</v>
      </c>
      <c r="AA235" s="223">
        <v>0</v>
      </c>
      <c r="AC235" s="223">
        <v>0</v>
      </c>
      <c r="AE235" s="223">
        <v>0</v>
      </c>
      <c r="AG235" s="223">
        <v>0</v>
      </c>
    </row>
    <row r="236" spans="1:33" x14ac:dyDescent="0.2">
      <c r="A236" s="220">
        <v>21601</v>
      </c>
      <c r="C236" s="221" t="s">
        <v>778</v>
      </c>
      <c r="E236" s="220">
        <v>15</v>
      </c>
      <c r="G236" s="222">
        <v>50</v>
      </c>
      <c r="I236" s="222">
        <v>750</v>
      </c>
      <c r="K236" s="223">
        <v>0</v>
      </c>
      <c r="M236" s="223">
        <v>3</v>
      </c>
      <c r="O236" s="223">
        <v>0</v>
      </c>
      <c r="Q236" s="223">
        <v>3</v>
      </c>
      <c r="S236" s="223">
        <v>0</v>
      </c>
      <c r="U236" s="223">
        <v>3</v>
      </c>
      <c r="W236" s="223">
        <v>0</v>
      </c>
      <c r="Y236" s="223">
        <v>0</v>
      </c>
      <c r="AA236" s="223">
        <v>3</v>
      </c>
      <c r="AC236" s="223">
        <v>0</v>
      </c>
      <c r="AE236" s="223">
        <v>3</v>
      </c>
      <c r="AG236" s="223">
        <v>0</v>
      </c>
    </row>
    <row r="237" spans="1:33" x14ac:dyDescent="0.2">
      <c r="A237" s="220">
        <v>21601</v>
      </c>
      <c r="C237" s="221" t="s">
        <v>328</v>
      </c>
      <c r="E237" s="220">
        <v>250</v>
      </c>
      <c r="G237" s="222">
        <v>203</v>
      </c>
      <c r="I237" s="222">
        <v>50750</v>
      </c>
      <c r="K237" s="223">
        <v>0</v>
      </c>
      <c r="M237" s="223">
        <v>125</v>
      </c>
      <c r="O237" s="223">
        <v>0</v>
      </c>
      <c r="Q237" s="223">
        <v>0</v>
      </c>
      <c r="S237" s="223">
        <v>0</v>
      </c>
      <c r="U237" s="223">
        <v>0</v>
      </c>
      <c r="W237" s="223">
        <v>0</v>
      </c>
      <c r="Y237" s="223">
        <v>125</v>
      </c>
      <c r="AA237" s="223">
        <v>0</v>
      </c>
      <c r="AC237" s="223">
        <v>0</v>
      </c>
      <c r="AE237" s="223">
        <v>0</v>
      </c>
      <c r="AG237" s="223">
        <v>0</v>
      </c>
    </row>
    <row r="238" spans="1:33" x14ac:dyDescent="0.2">
      <c r="A238" s="220">
        <v>21601</v>
      </c>
      <c r="C238" s="221" t="s">
        <v>667</v>
      </c>
      <c r="E238" s="220">
        <v>300</v>
      </c>
      <c r="G238" s="222">
        <v>12</v>
      </c>
      <c r="I238" s="222">
        <v>3600</v>
      </c>
      <c r="K238" s="223">
        <v>0</v>
      </c>
      <c r="M238" s="223">
        <v>150</v>
      </c>
      <c r="O238" s="223">
        <v>0</v>
      </c>
      <c r="Q238" s="223">
        <v>0</v>
      </c>
      <c r="S238" s="223">
        <v>0</v>
      </c>
      <c r="U238" s="223">
        <v>0</v>
      </c>
      <c r="W238" s="223">
        <v>0</v>
      </c>
      <c r="Y238" s="223">
        <v>150</v>
      </c>
      <c r="AA238" s="223">
        <v>0</v>
      </c>
      <c r="AC238" s="223">
        <v>0</v>
      </c>
      <c r="AE238" s="223">
        <v>0</v>
      </c>
      <c r="AG238" s="223">
        <v>0</v>
      </c>
    </row>
    <row r="239" spans="1:33" x14ac:dyDescent="0.2">
      <c r="A239" s="220">
        <v>21601</v>
      </c>
      <c r="C239" s="221" t="s">
        <v>329</v>
      </c>
      <c r="E239" s="220">
        <v>20</v>
      </c>
      <c r="G239" s="222">
        <v>97</v>
      </c>
      <c r="I239" s="222">
        <v>1940</v>
      </c>
      <c r="K239" s="223">
        <v>0</v>
      </c>
      <c r="M239" s="223">
        <v>10</v>
      </c>
      <c r="O239" s="223">
        <v>0</v>
      </c>
      <c r="Q239" s="223">
        <v>0</v>
      </c>
      <c r="S239" s="223">
        <v>0</v>
      </c>
      <c r="U239" s="223">
        <v>0</v>
      </c>
      <c r="W239" s="223">
        <v>0</v>
      </c>
      <c r="Y239" s="223">
        <v>10</v>
      </c>
      <c r="AA239" s="223">
        <v>0</v>
      </c>
      <c r="AC239" s="223">
        <v>0</v>
      </c>
      <c r="AE239" s="223">
        <v>0</v>
      </c>
      <c r="AG239" s="223">
        <v>0</v>
      </c>
    </row>
    <row r="240" spans="1:33" x14ac:dyDescent="0.2">
      <c r="A240" s="220">
        <v>21601</v>
      </c>
      <c r="C240" s="221" t="s">
        <v>330</v>
      </c>
      <c r="E240" s="220">
        <v>10</v>
      </c>
      <c r="G240" s="222">
        <v>25</v>
      </c>
      <c r="I240" s="222">
        <v>250</v>
      </c>
      <c r="K240" s="223">
        <v>0</v>
      </c>
      <c r="M240" s="223">
        <v>5</v>
      </c>
      <c r="O240" s="223">
        <v>0</v>
      </c>
      <c r="Q240" s="223">
        <v>0</v>
      </c>
      <c r="S240" s="223">
        <v>0</v>
      </c>
      <c r="U240" s="223">
        <v>0</v>
      </c>
      <c r="W240" s="223">
        <v>0</v>
      </c>
      <c r="Y240" s="223">
        <v>5</v>
      </c>
      <c r="AA240" s="223">
        <v>0</v>
      </c>
      <c r="AC240" s="223">
        <v>0</v>
      </c>
      <c r="AE240" s="223">
        <v>0</v>
      </c>
      <c r="AG240" s="223">
        <v>0</v>
      </c>
    </row>
    <row r="241" spans="1:33" x14ac:dyDescent="0.2">
      <c r="A241" s="220">
        <v>21601</v>
      </c>
      <c r="C241" s="221" t="s">
        <v>666</v>
      </c>
      <c r="E241" s="220">
        <v>10</v>
      </c>
      <c r="G241" s="222">
        <v>109</v>
      </c>
      <c r="I241" s="222">
        <v>1090</v>
      </c>
      <c r="K241" s="223">
        <v>0</v>
      </c>
      <c r="M241" s="223">
        <v>5</v>
      </c>
      <c r="O241" s="223">
        <v>0</v>
      </c>
      <c r="Q241" s="223">
        <v>0</v>
      </c>
      <c r="S241" s="223">
        <v>0</v>
      </c>
      <c r="U241" s="223">
        <v>0</v>
      </c>
      <c r="W241" s="223">
        <v>0</v>
      </c>
      <c r="Y241" s="223">
        <v>5</v>
      </c>
      <c r="AA241" s="223">
        <v>0</v>
      </c>
      <c r="AC241" s="223">
        <v>0</v>
      </c>
      <c r="AE241" s="223">
        <v>0</v>
      </c>
      <c r="AG241" s="223">
        <v>0</v>
      </c>
    </row>
    <row r="242" spans="1:33" x14ac:dyDescent="0.2">
      <c r="A242" s="220">
        <v>21601</v>
      </c>
      <c r="C242" s="221" t="s">
        <v>665</v>
      </c>
      <c r="E242" s="220">
        <v>40</v>
      </c>
      <c r="G242" s="222">
        <v>16</v>
      </c>
      <c r="I242" s="222">
        <v>640</v>
      </c>
      <c r="K242" s="223">
        <v>0</v>
      </c>
      <c r="M242" s="223">
        <v>20</v>
      </c>
      <c r="O242" s="223">
        <v>0</v>
      </c>
      <c r="Q242" s="223">
        <v>0</v>
      </c>
      <c r="S242" s="223">
        <v>0</v>
      </c>
      <c r="U242" s="223">
        <v>0</v>
      </c>
      <c r="W242" s="223">
        <v>0</v>
      </c>
      <c r="Y242" s="223">
        <v>20</v>
      </c>
      <c r="AA242" s="223">
        <v>0</v>
      </c>
      <c r="AC242" s="223">
        <v>0</v>
      </c>
      <c r="AE242" s="223">
        <v>0</v>
      </c>
      <c r="AG242" s="223">
        <v>0</v>
      </c>
    </row>
    <row r="243" spans="1:33" x14ac:dyDescent="0.2">
      <c r="A243" s="220">
        <v>21601</v>
      </c>
      <c r="C243" s="221" t="s">
        <v>331</v>
      </c>
      <c r="E243" s="220">
        <v>30</v>
      </c>
      <c r="G243" s="222">
        <v>21.5</v>
      </c>
      <c r="I243" s="222">
        <v>645</v>
      </c>
      <c r="K243" s="223">
        <v>0</v>
      </c>
      <c r="M243" s="223">
        <v>3</v>
      </c>
      <c r="O243" s="223">
        <v>3</v>
      </c>
      <c r="Q243" s="223">
        <v>3</v>
      </c>
      <c r="S243" s="223">
        <v>3</v>
      </c>
      <c r="U243" s="223">
        <v>3</v>
      </c>
      <c r="W243" s="223">
        <v>3</v>
      </c>
      <c r="Y243" s="223">
        <v>3</v>
      </c>
      <c r="AA243" s="223">
        <v>3</v>
      </c>
      <c r="AC243" s="223">
        <v>3</v>
      </c>
      <c r="AE243" s="223">
        <v>3</v>
      </c>
      <c r="AG243" s="223">
        <v>0</v>
      </c>
    </row>
    <row r="244" spans="1:33" x14ac:dyDescent="0.2">
      <c r="A244" s="220">
        <v>21601</v>
      </c>
      <c r="C244" s="221" t="s">
        <v>664</v>
      </c>
      <c r="E244" s="220">
        <v>30</v>
      </c>
      <c r="G244" s="222">
        <v>62</v>
      </c>
      <c r="I244" s="222">
        <v>1860</v>
      </c>
      <c r="K244" s="223">
        <v>0</v>
      </c>
      <c r="M244" s="223">
        <v>15</v>
      </c>
      <c r="O244" s="223">
        <v>0</v>
      </c>
      <c r="Q244" s="223">
        <v>0</v>
      </c>
      <c r="S244" s="223">
        <v>0</v>
      </c>
      <c r="U244" s="223">
        <v>0</v>
      </c>
      <c r="W244" s="223">
        <v>0</v>
      </c>
      <c r="Y244" s="223">
        <v>15</v>
      </c>
      <c r="AA244" s="223">
        <v>0</v>
      </c>
      <c r="AC244" s="223">
        <v>0</v>
      </c>
      <c r="AE244" s="223">
        <v>0</v>
      </c>
      <c r="AG244" s="223">
        <v>0</v>
      </c>
    </row>
    <row r="245" spans="1:33" x14ac:dyDescent="0.2">
      <c r="A245" s="220">
        <v>21601</v>
      </c>
      <c r="C245" s="221" t="s">
        <v>663</v>
      </c>
      <c r="E245" s="220">
        <v>8</v>
      </c>
      <c r="G245" s="222">
        <v>60</v>
      </c>
      <c r="I245" s="222">
        <v>480</v>
      </c>
      <c r="K245" s="223">
        <v>0</v>
      </c>
      <c r="M245" s="223">
        <v>4</v>
      </c>
      <c r="O245" s="223">
        <v>0</v>
      </c>
      <c r="Q245" s="223">
        <v>0</v>
      </c>
      <c r="S245" s="223">
        <v>0</v>
      </c>
      <c r="U245" s="223">
        <v>0</v>
      </c>
      <c r="W245" s="223">
        <v>0</v>
      </c>
      <c r="Y245" s="223">
        <v>4</v>
      </c>
      <c r="AA245" s="223">
        <v>0</v>
      </c>
      <c r="AC245" s="223">
        <v>0</v>
      </c>
      <c r="AE245" s="223">
        <v>0</v>
      </c>
      <c r="AG245" s="223">
        <v>0</v>
      </c>
    </row>
    <row r="246" spans="1:33" ht="11.25" customHeight="1" x14ac:dyDescent="0.2"/>
    <row r="247" spans="1:33" ht="15.75" customHeight="1" x14ac:dyDescent="0.2">
      <c r="A247" s="219" t="s">
        <v>332</v>
      </c>
      <c r="C247" s="224"/>
      <c r="E247" s="224"/>
      <c r="G247" s="224"/>
      <c r="I247" s="224">
        <f>SUM(I215:I246)</f>
        <v>107124</v>
      </c>
      <c r="K247" s="224">
        <v>3</v>
      </c>
      <c r="M247" s="224">
        <v>10</v>
      </c>
      <c r="O247" s="224">
        <v>3</v>
      </c>
      <c r="Q247" s="224">
        <v>6</v>
      </c>
      <c r="S247" s="224">
        <v>7</v>
      </c>
      <c r="U247" s="224">
        <v>834</v>
      </c>
      <c r="W247" s="224">
        <v>6</v>
      </c>
      <c r="Y247" s="224">
        <v>7</v>
      </c>
      <c r="AA247" s="224">
        <v>6</v>
      </c>
      <c r="AC247" s="224">
        <v>0</v>
      </c>
    </row>
    <row r="248" spans="1:33" ht="11.25" customHeight="1" x14ac:dyDescent="0.2"/>
    <row r="249" spans="1:33" ht="11.25" customHeight="1" x14ac:dyDescent="0.2"/>
    <row r="250" spans="1:33" ht="11.25" customHeight="1" x14ac:dyDescent="0.2"/>
    <row r="251" spans="1:33" ht="11.25" customHeight="1" x14ac:dyDescent="0.2"/>
    <row r="252" spans="1:33" ht="11.25" customHeight="1" x14ac:dyDescent="0.2"/>
    <row r="253" spans="1:33" ht="13.5" customHeight="1" x14ac:dyDescent="0.2">
      <c r="A253" s="219" t="s">
        <v>333</v>
      </c>
    </row>
    <row r="254" spans="1:33" x14ac:dyDescent="0.2">
      <c r="A254" s="220">
        <v>22102</v>
      </c>
      <c r="C254" s="221" t="s">
        <v>334</v>
      </c>
      <c r="E254" s="220">
        <v>360</v>
      </c>
      <c r="G254" s="222">
        <v>5</v>
      </c>
      <c r="I254" s="222">
        <v>1800</v>
      </c>
      <c r="K254" s="223">
        <v>20</v>
      </c>
      <c r="M254" s="223">
        <v>50</v>
      </c>
      <c r="O254" s="223">
        <v>60</v>
      </c>
      <c r="Q254" s="223">
        <v>0</v>
      </c>
      <c r="S254" s="223">
        <v>50</v>
      </c>
      <c r="U254" s="223">
        <v>0</v>
      </c>
      <c r="W254" s="223">
        <v>0</v>
      </c>
      <c r="Y254" s="223">
        <v>130</v>
      </c>
      <c r="AA254" s="223">
        <v>0</v>
      </c>
      <c r="AC254" s="223">
        <v>50</v>
      </c>
      <c r="AE254" s="223">
        <v>0</v>
      </c>
      <c r="AG254" s="223">
        <v>0</v>
      </c>
    </row>
    <row r="255" spans="1:33" x14ac:dyDescent="0.2">
      <c r="A255" s="220">
        <v>22102</v>
      </c>
      <c r="C255" s="221" t="s">
        <v>662</v>
      </c>
      <c r="E255" s="220">
        <v>10</v>
      </c>
      <c r="G255" s="222">
        <v>12</v>
      </c>
      <c r="I255" s="222">
        <v>120</v>
      </c>
      <c r="K255" s="223">
        <v>3</v>
      </c>
      <c r="M255" s="223">
        <v>0</v>
      </c>
      <c r="O255" s="223">
        <v>1</v>
      </c>
      <c r="Q255" s="223">
        <v>0</v>
      </c>
      <c r="S255" s="223">
        <v>1</v>
      </c>
      <c r="U255" s="223">
        <v>0</v>
      </c>
      <c r="W255" s="223">
        <v>1</v>
      </c>
      <c r="Y255" s="223">
        <v>2</v>
      </c>
      <c r="AA255" s="223">
        <v>0</v>
      </c>
      <c r="AC255" s="223">
        <v>1</v>
      </c>
      <c r="AE255" s="223">
        <v>0</v>
      </c>
      <c r="AG255" s="223">
        <v>1</v>
      </c>
    </row>
    <row r="256" spans="1:33" x14ac:dyDescent="0.2">
      <c r="A256" s="220">
        <v>22102</v>
      </c>
      <c r="C256" s="221" t="s">
        <v>335</v>
      </c>
      <c r="E256" s="220">
        <v>15</v>
      </c>
      <c r="G256" s="222">
        <v>39</v>
      </c>
      <c r="I256" s="222">
        <v>585</v>
      </c>
      <c r="K256" s="223">
        <v>4</v>
      </c>
      <c r="M256" s="223">
        <v>0</v>
      </c>
      <c r="O256" s="223">
        <v>1</v>
      </c>
      <c r="Q256" s="223">
        <v>1</v>
      </c>
      <c r="S256" s="223">
        <v>1</v>
      </c>
      <c r="U256" s="223">
        <v>0</v>
      </c>
      <c r="W256" s="223">
        <v>1</v>
      </c>
      <c r="Y256" s="223">
        <v>3</v>
      </c>
      <c r="AA256" s="223">
        <v>0</v>
      </c>
      <c r="AC256" s="223">
        <v>3</v>
      </c>
      <c r="AE256" s="223">
        <v>0</v>
      </c>
      <c r="AG256" s="223">
        <v>1</v>
      </c>
    </row>
    <row r="257" spans="1:33" x14ac:dyDescent="0.2">
      <c r="A257" s="220">
        <v>22102</v>
      </c>
      <c r="C257" s="221" t="s">
        <v>336</v>
      </c>
      <c r="E257" s="220">
        <v>16</v>
      </c>
      <c r="G257" s="222">
        <v>12</v>
      </c>
      <c r="I257" s="222">
        <v>192</v>
      </c>
      <c r="K257" s="223">
        <v>0</v>
      </c>
      <c r="M257" s="223">
        <v>0</v>
      </c>
      <c r="O257" s="223">
        <v>0</v>
      </c>
      <c r="Q257" s="223">
        <v>0</v>
      </c>
      <c r="S257" s="223">
        <v>0</v>
      </c>
      <c r="U257" s="223">
        <v>0</v>
      </c>
      <c r="W257" s="223">
        <v>0</v>
      </c>
      <c r="Y257" s="223">
        <v>0</v>
      </c>
      <c r="AA257" s="223">
        <v>0</v>
      </c>
      <c r="AC257" s="223">
        <v>16</v>
      </c>
      <c r="AE257" s="223">
        <v>0</v>
      </c>
      <c r="AG257" s="223">
        <v>0</v>
      </c>
    </row>
    <row r="258" spans="1:33" x14ac:dyDescent="0.2">
      <c r="A258" s="220">
        <v>22102</v>
      </c>
      <c r="C258" s="221" t="s">
        <v>779</v>
      </c>
      <c r="E258" s="220">
        <v>8</v>
      </c>
      <c r="G258" s="222">
        <v>35</v>
      </c>
      <c r="I258" s="222">
        <v>280</v>
      </c>
      <c r="K258" s="223">
        <v>0</v>
      </c>
      <c r="M258" s="223">
        <v>0</v>
      </c>
      <c r="O258" s="223">
        <v>0</v>
      </c>
      <c r="Q258" s="223">
        <v>0</v>
      </c>
      <c r="S258" s="223">
        <v>4</v>
      </c>
      <c r="U258" s="223">
        <v>0</v>
      </c>
      <c r="W258" s="223">
        <v>0</v>
      </c>
      <c r="Y258" s="223">
        <v>0</v>
      </c>
      <c r="AA258" s="223">
        <v>0</v>
      </c>
      <c r="AC258" s="223">
        <v>4</v>
      </c>
      <c r="AE258" s="223">
        <v>0</v>
      </c>
      <c r="AG258" s="223">
        <v>0</v>
      </c>
    </row>
    <row r="259" spans="1:33" x14ac:dyDescent="0.2">
      <c r="A259" s="220">
        <v>22102</v>
      </c>
      <c r="C259" s="221" t="s">
        <v>780</v>
      </c>
      <c r="E259" s="220">
        <v>15</v>
      </c>
      <c r="G259" s="222">
        <v>149</v>
      </c>
      <c r="I259" s="222">
        <v>2235</v>
      </c>
      <c r="K259" s="223">
        <v>4</v>
      </c>
      <c r="M259" s="223">
        <v>0</v>
      </c>
      <c r="O259" s="223">
        <v>1</v>
      </c>
      <c r="Q259" s="223">
        <v>1</v>
      </c>
      <c r="S259" s="223">
        <v>1</v>
      </c>
      <c r="U259" s="223">
        <v>0</v>
      </c>
      <c r="W259" s="223">
        <v>1</v>
      </c>
      <c r="Y259" s="223">
        <v>3</v>
      </c>
      <c r="AA259" s="223">
        <v>0</v>
      </c>
      <c r="AC259" s="223">
        <v>3</v>
      </c>
      <c r="AE259" s="223">
        <v>0</v>
      </c>
      <c r="AG259" s="223">
        <v>1</v>
      </c>
    </row>
    <row r="260" spans="1:33" x14ac:dyDescent="0.2">
      <c r="A260" s="220">
        <v>22102</v>
      </c>
      <c r="C260" s="221" t="s">
        <v>781</v>
      </c>
      <c r="E260" s="220">
        <v>2</v>
      </c>
      <c r="G260" s="222">
        <v>25</v>
      </c>
      <c r="I260" s="222">
        <v>50</v>
      </c>
      <c r="K260" s="223">
        <v>0</v>
      </c>
      <c r="M260" s="223">
        <v>0</v>
      </c>
      <c r="O260" s="223">
        <v>0</v>
      </c>
      <c r="Q260" s="223">
        <v>0</v>
      </c>
      <c r="S260" s="223">
        <v>1</v>
      </c>
      <c r="U260" s="223">
        <v>0</v>
      </c>
      <c r="W260" s="223">
        <v>0</v>
      </c>
      <c r="Y260" s="223">
        <v>0</v>
      </c>
      <c r="AA260" s="223">
        <v>0</v>
      </c>
      <c r="AC260" s="223">
        <v>1</v>
      </c>
      <c r="AE260" s="223">
        <v>0</v>
      </c>
      <c r="AG260" s="223">
        <v>0</v>
      </c>
    </row>
    <row r="261" spans="1:33" x14ac:dyDescent="0.2">
      <c r="A261" s="220">
        <v>22102</v>
      </c>
      <c r="C261" s="221" t="s">
        <v>337</v>
      </c>
      <c r="E261" s="220">
        <v>2</v>
      </c>
      <c r="G261" s="222">
        <v>10</v>
      </c>
      <c r="I261" s="222">
        <v>20</v>
      </c>
      <c r="K261" s="223">
        <v>0</v>
      </c>
      <c r="M261" s="223">
        <v>0</v>
      </c>
      <c r="O261" s="223">
        <v>0</v>
      </c>
      <c r="Q261" s="223">
        <v>0</v>
      </c>
      <c r="S261" s="223">
        <v>0</v>
      </c>
      <c r="U261" s="223">
        <v>0</v>
      </c>
      <c r="W261" s="223">
        <v>0</v>
      </c>
      <c r="Y261" s="223">
        <v>0</v>
      </c>
      <c r="AA261" s="223">
        <v>1</v>
      </c>
      <c r="AC261" s="223">
        <v>1</v>
      </c>
      <c r="AE261" s="223">
        <v>0</v>
      </c>
      <c r="AG261" s="223">
        <v>0</v>
      </c>
    </row>
    <row r="262" spans="1:33" x14ac:dyDescent="0.2">
      <c r="A262" s="220">
        <v>22102</v>
      </c>
      <c r="C262" s="221" t="s">
        <v>338</v>
      </c>
      <c r="E262" s="220">
        <v>3</v>
      </c>
      <c r="G262" s="222">
        <v>25</v>
      </c>
      <c r="I262" s="222">
        <v>75</v>
      </c>
      <c r="K262" s="223">
        <v>0</v>
      </c>
      <c r="M262" s="223">
        <v>0</v>
      </c>
      <c r="O262" s="223">
        <v>0</v>
      </c>
      <c r="Q262" s="223">
        <v>0</v>
      </c>
      <c r="S262" s="223">
        <v>0</v>
      </c>
      <c r="U262" s="223">
        <v>0</v>
      </c>
      <c r="W262" s="223">
        <v>0</v>
      </c>
      <c r="Y262" s="223">
        <v>0</v>
      </c>
      <c r="AA262" s="223">
        <v>0</v>
      </c>
      <c r="AC262" s="223">
        <v>3</v>
      </c>
      <c r="AE262" s="223">
        <v>0</v>
      </c>
      <c r="AG262" s="223">
        <v>0</v>
      </c>
    </row>
    <row r="263" spans="1:33" x14ac:dyDescent="0.2">
      <c r="A263" s="220">
        <v>22102</v>
      </c>
      <c r="C263" s="221" t="s">
        <v>661</v>
      </c>
      <c r="E263" s="220">
        <v>40</v>
      </c>
      <c r="G263" s="222">
        <v>414</v>
      </c>
      <c r="I263" s="222">
        <v>16560</v>
      </c>
      <c r="K263" s="223">
        <v>0</v>
      </c>
      <c r="M263" s="223">
        <v>21</v>
      </c>
      <c r="O263" s="223">
        <v>0</v>
      </c>
      <c r="Q263" s="223">
        <v>0</v>
      </c>
      <c r="S263" s="223">
        <v>0</v>
      </c>
      <c r="U263" s="223">
        <v>0</v>
      </c>
      <c r="W263" s="223">
        <v>0</v>
      </c>
      <c r="Y263" s="223">
        <v>19</v>
      </c>
      <c r="AA263" s="223">
        <v>0</v>
      </c>
      <c r="AC263" s="223">
        <v>0</v>
      </c>
      <c r="AE263" s="223">
        <v>0</v>
      </c>
      <c r="AG263" s="223">
        <v>0</v>
      </c>
    </row>
    <row r="264" spans="1:33" x14ac:dyDescent="0.2">
      <c r="A264" s="220">
        <v>22102</v>
      </c>
      <c r="C264" s="221" t="s">
        <v>782</v>
      </c>
      <c r="E264" s="220">
        <v>15</v>
      </c>
      <c r="G264" s="222">
        <v>55</v>
      </c>
      <c r="I264" s="222">
        <v>825</v>
      </c>
      <c r="K264" s="223">
        <v>4</v>
      </c>
      <c r="M264" s="223">
        <v>0</v>
      </c>
      <c r="O264" s="223">
        <v>1</v>
      </c>
      <c r="Q264" s="223">
        <v>1</v>
      </c>
      <c r="S264" s="223">
        <v>1</v>
      </c>
      <c r="U264" s="223">
        <v>0</v>
      </c>
      <c r="W264" s="223">
        <v>2</v>
      </c>
      <c r="Y264" s="223">
        <v>2</v>
      </c>
      <c r="AA264" s="223">
        <v>1</v>
      </c>
      <c r="AC264" s="223">
        <v>2</v>
      </c>
      <c r="AE264" s="223">
        <v>1</v>
      </c>
      <c r="AG264" s="223">
        <v>0</v>
      </c>
    </row>
    <row r="265" spans="1:33" x14ac:dyDescent="0.2">
      <c r="A265" s="220">
        <v>22102</v>
      </c>
      <c r="C265" s="221" t="s">
        <v>339</v>
      </c>
      <c r="E265" s="220">
        <v>68</v>
      </c>
      <c r="G265" s="222">
        <v>7</v>
      </c>
      <c r="I265" s="222">
        <v>476</v>
      </c>
      <c r="K265" s="223">
        <v>18</v>
      </c>
      <c r="M265" s="223">
        <v>2</v>
      </c>
      <c r="O265" s="223">
        <v>2</v>
      </c>
      <c r="Q265" s="223">
        <v>3</v>
      </c>
      <c r="S265" s="223">
        <v>6</v>
      </c>
      <c r="U265" s="223">
        <v>2</v>
      </c>
      <c r="W265" s="223">
        <v>3</v>
      </c>
      <c r="Y265" s="223">
        <v>17</v>
      </c>
      <c r="AA265" s="223">
        <v>2</v>
      </c>
      <c r="AC265" s="223">
        <v>9</v>
      </c>
      <c r="AE265" s="223">
        <v>2</v>
      </c>
      <c r="AG265" s="223">
        <v>2</v>
      </c>
    </row>
    <row r="266" spans="1:33" x14ac:dyDescent="0.2">
      <c r="A266" s="220">
        <v>22102</v>
      </c>
      <c r="C266" s="221" t="s">
        <v>783</v>
      </c>
      <c r="E266" s="220">
        <v>30</v>
      </c>
      <c r="G266" s="222">
        <v>250</v>
      </c>
      <c r="I266" s="222">
        <v>7500</v>
      </c>
      <c r="K266" s="223">
        <v>0</v>
      </c>
      <c r="M266" s="223">
        <v>0</v>
      </c>
      <c r="O266" s="223">
        <v>0</v>
      </c>
      <c r="Q266" s="223">
        <v>0</v>
      </c>
      <c r="S266" s="223">
        <v>6</v>
      </c>
      <c r="U266" s="223">
        <v>0</v>
      </c>
      <c r="W266" s="223">
        <v>0</v>
      </c>
      <c r="Y266" s="223">
        <v>0</v>
      </c>
      <c r="AA266" s="223">
        <v>0</v>
      </c>
      <c r="AC266" s="223">
        <v>19</v>
      </c>
      <c r="AE266" s="223">
        <v>5</v>
      </c>
      <c r="AG266" s="223">
        <v>0</v>
      </c>
    </row>
    <row r="267" spans="1:33" x14ac:dyDescent="0.2">
      <c r="A267" s="220">
        <v>22102</v>
      </c>
      <c r="C267" s="221" t="s">
        <v>784</v>
      </c>
      <c r="E267" s="220">
        <v>4</v>
      </c>
      <c r="G267" s="222">
        <v>40</v>
      </c>
      <c r="I267" s="222">
        <v>160</v>
      </c>
      <c r="K267" s="223">
        <v>0</v>
      </c>
      <c r="M267" s="223">
        <v>0</v>
      </c>
      <c r="O267" s="223">
        <v>0</v>
      </c>
      <c r="Q267" s="223">
        <v>0</v>
      </c>
      <c r="S267" s="223">
        <v>2</v>
      </c>
      <c r="U267" s="223">
        <v>0</v>
      </c>
      <c r="W267" s="223">
        <v>0</v>
      </c>
      <c r="Y267" s="223">
        <v>0</v>
      </c>
      <c r="AA267" s="223">
        <v>0</v>
      </c>
      <c r="AC267" s="223">
        <v>2</v>
      </c>
      <c r="AE267" s="223">
        <v>0</v>
      </c>
      <c r="AG267" s="223">
        <v>0</v>
      </c>
    </row>
    <row r="268" spans="1:33" x14ac:dyDescent="0.2">
      <c r="A268" s="220">
        <v>22102</v>
      </c>
      <c r="C268" s="221" t="s">
        <v>785</v>
      </c>
      <c r="E268" s="220">
        <v>8</v>
      </c>
      <c r="G268" s="222">
        <v>15</v>
      </c>
      <c r="I268" s="222">
        <v>120</v>
      </c>
      <c r="K268" s="223">
        <v>2</v>
      </c>
      <c r="M268" s="223">
        <v>0</v>
      </c>
      <c r="O268" s="223">
        <v>0</v>
      </c>
      <c r="Q268" s="223">
        <v>2</v>
      </c>
      <c r="S268" s="223">
        <v>0</v>
      </c>
      <c r="U268" s="223">
        <v>0</v>
      </c>
      <c r="W268" s="223">
        <v>2</v>
      </c>
      <c r="Y268" s="223">
        <v>0</v>
      </c>
      <c r="AA268" s="223">
        <v>0</v>
      </c>
      <c r="AC268" s="223">
        <v>2</v>
      </c>
      <c r="AE268" s="223">
        <v>0</v>
      </c>
      <c r="AG268" s="223">
        <v>0</v>
      </c>
    </row>
    <row r="269" spans="1:33" x14ac:dyDescent="0.2">
      <c r="A269" s="220">
        <v>22102</v>
      </c>
      <c r="C269" s="221" t="s">
        <v>786</v>
      </c>
      <c r="E269" s="220">
        <v>24</v>
      </c>
      <c r="G269" s="222">
        <v>26</v>
      </c>
      <c r="I269" s="222">
        <v>624</v>
      </c>
      <c r="K269" s="223">
        <v>5</v>
      </c>
      <c r="M269" s="223">
        <v>0</v>
      </c>
      <c r="O269" s="223">
        <v>0</v>
      </c>
      <c r="Q269" s="223">
        <v>0</v>
      </c>
      <c r="S269" s="223">
        <v>2</v>
      </c>
      <c r="U269" s="223">
        <v>0</v>
      </c>
      <c r="W269" s="223">
        <v>0</v>
      </c>
      <c r="Y269" s="223">
        <v>5</v>
      </c>
      <c r="AA269" s="223">
        <v>0</v>
      </c>
      <c r="AC269" s="223">
        <v>12</v>
      </c>
      <c r="AE269" s="223">
        <v>0</v>
      </c>
      <c r="AG269" s="223">
        <v>0</v>
      </c>
    </row>
    <row r="270" spans="1:33" x14ac:dyDescent="0.2">
      <c r="A270" s="220">
        <v>22102</v>
      </c>
      <c r="C270" s="221" t="s">
        <v>787</v>
      </c>
      <c r="E270" s="220">
        <v>10</v>
      </c>
      <c r="G270" s="222">
        <v>40</v>
      </c>
      <c r="I270" s="222">
        <v>400</v>
      </c>
      <c r="K270" s="223">
        <v>0</v>
      </c>
      <c r="M270" s="223">
        <v>0</v>
      </c>
      <c r="O270" s="223">
        <v>0</v>
      </c>
      <c r="Q270" s="223">
        <v>0</v>
      </c>
      <c r="S270" s="223">
        <v>0</v>
      </c>
      <c r="U270" s="223">
        <v>0</v>
      </c>
      <c r="W270" s="223">
        <v>0</v>
      </c>
      <c r="Y270" s="223">
        <v>0</v>
      </c>
      <c r="AA270" s="223">
        <v>0</v>
      </c>
      <c r="AC270" s="223">
        <v>10</v>
      </c>
      <c r="AE270" s="223">
        <v>0</v>
      </c>
      <c r="AG270" s="223">
        <v>0</v>
      </c>
    </row>
    <row r="271" spans="1:33" x14ac:dyDescent="0.2">
      <c r="A271" s="220">
        <v>22102</v>
      </c>
      <c r="C271" s="221" t="s">
        <v>788</v>
      </c>
      <c r="E271" s="220">
        <v>2</v>
      </c>
      <c r="G271" s="222">
        <v>25</v>
      </c>
      <c r="I271" s="222">
        <v>50</v>
      </c>
      <c r="K271" s="223">
        <v>0</v>
      </c>
      <c r="M271" s="223">
        <v>0</v>
      </c>
      <c r="O271" s="223">
        <v>0</v>
      </c>
      <c r="Q271" s="223">
        <v>0</v>
      </c>
      <c r="S271" s="223">
        <v>1</v>
      </c>
      <c r="U271" s="223">
        <v>0</v>
      </c>
      <c r="W271" s="223">
        <v>0</v>
      </c>
      <c r="Y271" s="223">
        <v>0</v>
      </c>
      <c r="AA271" s="223">
        <v>0</v>
      </c>
      <c r="AC271" s="223">
        <v>1</v>
      </c>
      <c r="AE271" s="223">
        <v>0</v>
      </c>
      <c r="AG271" s="223">
        <v>0</v>
      </c>
    </row>
    <row r="272" spans="1:33" x14ac:dyDescent="0.2">
      <c r="A272" s="220">
        <v>22102</v>
      </c>
      <c r="C272" s="221" t="s">
        <v>789</v>
      </c>
      <c r="E272" s="220">
        <v>2</v>
      </c>
      <c r="G272" s="222">
        <v>120</v>
      </c>
      <c r="I272" s="222">
        <v>240</v>
      </c>
      <c r="K272" s="223">
        <v>0</v>
      </c>
      <c r="M272" s="223">
        <v>0</v>
      </c>
      <c r="O272" s="223">
        <v>0</v>
      </c>
      <c r="Q272" s="223">
        <v>0</v>
      </c>
      <c r="S272" s="223">
        <v>1</v>
      </c>
      <c r="U272" s="223">
        <v>0</v>
      </c>
      <c r="W272" s="223">
        <v>0</v>
      </c>
      <c r="Y272" s="223">
        <v>0</v>
      </c>
      <c r="AA272" s="223">
        <v>0</v>
      </c>
      <c r="AC272" s="223">
        <v>1</v>
      </c>
      <c r="AE272" s="223">
        <v>0</v>
      </c>
      <c r="AG272" s="223">
        <v>0</v>
      </c>
    </row>
    <row r="273" spans="1:33" x14ac:dyDescent="0.2">
      <c r="A273" s="220">
        <v>22102</v>
      </c>
      <c r="C273" s="221" t="s">
        <v>790</v>
      </c>
      <c r="E273" s="220">
        <v>5</v>
      </c>
      <c r="G273" s="222">
        <v>1100</v>
      </c>
      <c r="I273" s="222">
        <v>5500</v>
      </c>
      <c r="K273" s="223">
        <v>0</v>
      </c>
      <c r="M273" s="223">
        <v>0</v>
      </c>
      <c r="O273" s="223">
        <v>0</v>
      </c>
      <c r="Q273" s="223">
        <v>0</v>
      </c>
      <c r="S273" s="223">
        <v>0</v>
      </c>
      <c r="U273" s="223">
        <v>0</v>
      </c>
      <c r="W273" s="223">
        <v>0</v>
      </c>
      <c r="Y273" s="223">
        <v>0</v>
      </c>
      <c r="AA273" s="223">
        <v>2</v>
      </c>
      <c r="AC273" s="223">
        <v>3</v>
      </c>
      <c r="AE273" s="223">
        <v>0</v>
      </c>
      <c r="AG273" s="223">
        <v>0</v>
      </c>
    </row>
    <row r="274" spans="1:33" x14ac:dyDescent="0.2">
      <c r="A274" s="220">
        <v>22102</v>
      </c>
      <c r="C274" s="221" t="s">
        <v>791</v>
      </c>
      <c r="E274" s="220">
        <v>12</v>
      </c>
      <c r="G274" s="222">
        <v>30</v>
      </c>
      <c r="I274" s="222">
        <v>360</v>
      </c>
      <c r="K274" s="223">
        <v>3</v>
      </c>
      <c r="M274" s="223">
        <v>0</v>
      </c>
      <c r="O274" s="223">
        <v>0</v>
      </c>
      <c r="Q274" s="223">
        <v>3</v>
      </c>
      <c r="S274" s="223">
        <v>0</v>
      </c>
      <c r="U274" s="223">
        <v>0</v>
      </c>
      <c r="W274" s="223">
        <v>3</v>
      </c>
      <c r="Y274" s="223">
        <v>0</v>
      </c>
      <c r="AA274" s="223">
        <v>0</v>
      </c>
      <c r="AC274" s="223">
        <v>3</v>
      </c>
      <c r="AE274" s="223">
        <v>0</v>
      </c>
      <c r="AG274" s="223">
        <v>0</v>
      </c>
    </row>
    <row r="275" spans="1:33" x14ac:dyDescent="0.2">
      <c r="A275" s="220">
        <v>22102</v>
      </c>
      <c r="C275" s="221" t="s">
        <v>792</v>
      </c>
      <c r="E275" s="220">
        <v>2000</v>
      </c>
      <c r="G275" s="222">
        <v>2.5</v>
      </c>
      <c r="I275" s="222">
        <v>5000</v>
      </c>
      <c r="K275" s="223">
        <v>0</v>
      </c>
      <c r="M275" s="223">
        <v>0</v>
      </c>
      <c r="O275" s="223">
        <v>0</v>
      </c>
      <c r="Q275" s="223">
        <v>0</v>
      </c>
      <c r="S275" s="223">
        <v>0</v>
      </c>
      <c r="U275" s="223">
        <v>0</v>
      </c>
      <c r="W275" s="223">
        <v>0</v>
      </c>
      <c r="Y275" s="223">
        <v>0</v>
      </c>
      <c r="AA275" s="223">
        <v>0</v>
      </c>
      <c r="AC275" s="223">
        <v>2000</v>
      </c>
      <c r="AE275" s="223">
        <v>0</v>
      </c>
      <c r="AG275" s="223">
        <v>0</v>
      </c>
    </row>
    <row r="276" spans="1:33" x14ac:dyDescent="0.2">
      <c r="A276" s="220">
        <v>22102</v>
      </c>
      <c r="C276" s="221" t="s">
        <v>793</v>
      </c>
      <c r="E276" s="220">
        <v>2</v>
      </c>
      <c r="G276" s="222">
        <v>25</v>
      </c>
      <c r="I276" s="222">
        <v>50</v>
      </c>
      <c r="K276" s="223">
        <v>0</v>
      </c>
      <c r="M276" s="223">
        <v>0</v>
      </c>
      <c r="O276" s="223">
        <v>0</v>
      </c>
      <c r="Q276" s="223">
        <v>0</v>
      </c>
      <c r="S276" s="223">
        <v>1</v>
      </c>
      <c r="U276" s="223">
        <v>0</v>
      </c>
      <c r="W276" s="223">
        <v>0</v>
      </c>
      <c r="Y276" s="223">
        <v>0</v>
      </c>
      <c r="AA276" s="223">
        <v>0</v>
      </c>
      <c r="AC276" s="223">
        <v>1</v>
      </c>
      <c r="AE276" s="223">
        <v>0</v>
      </c>
      <c r="AG276" s="223">
        <v>0</v>
      </c>
    </row>
    <row r="277" spans="1:33" x14ac:dyDescent="0.2">
      <c r="A277" s="220">
        <v>22102</v>
      </c>
      <c r="C277" s="221" t="s">
        <v>794</v>
      </c>
      <c r="E277" s="220">
        <v>4</v>
      </c>
      <c r="G277" s="222">
        <v>18</v>
      </c>
      <c r="I277" s="222">
        <v>72</v>
      </c>
      <c r="K277" s="223">
        <v>0</v>
      </c>
      <c r="M277" s="223">
        <v>0</v>
      </c>
      <c r="O277" s="223">
        <v>0</v>
      </c>
      <c r="Q277" s="223">
        <v>0</v>
      </c>
      <c r="S277" s="223">
        <v>2</v>
      </c>
      <c r="U277" s="223">
        <v>0</v>
      </c>
      <c r="W277" s="223">
        <v>0</v>
      </c>
      <c r="Y277" s="223">
        <v>0</v>
      </c>
      <c r="AA277" s="223">
        <v>0</v>
      </c>
      <c r="AC277" s="223">
        <v>2</v>
      </c>
      <c r="AE277" s="223">
        <v>0</v>
      </c>
      <c r="AG277" s="223">
        <v>0</v>
      </c>
    </row>
    <row r="278" spans="1:33" x14ac:dyDescent="0.2">
      <c r="A278" s="220">
        <v>22102</v>
      </c>
      <c r="C278" s="221" t="s">
        <v>795</v>
      </c>
      <c r="E278" s="220">
        <v>100</v>
      </c>
      <c r="G278" s="222">
        <v>25</v>
      </c>
      <c r="I278" s="222">
        <v>2500</v>
      </c>
      <c r="K278" s="223">
        <v>0</v>
      </c>
      <c r="M278" s="223">
        <v>0</v>
      </c>
      <c r="O278" s="223">
        <v>0</v>
      </c>
      <c r="Q278" s="223">
        <v>0</v>
      </c>
      <c r="S278" s="223">
        <v>0</v>
      </c>
      <c r="U278" s="223">
        <v>0</v>
      </c>
      <c r="W278" s="223">
        <v>0</v>
      </c>
      <c r="Y278" s="223">
        <v>0</v>
      </c>
      <c r="AA278" s="223">
        <v>0</v>
      </c>
      <c r="AC278" s="223">
        <v>100</v>
      </c>
      <c r="AE278" s="223">
        <v>0</v>
      </c>
      <c r="AG278" s="223">
        <v>0</v>
      </c>
    </row>
    <row r="279" spans="1:33" x14ac:dyDescent="0.2">
      <c r="A279" s="220">
        <v>22102</v>
      </c>
      <c r="C279" s="221" t="s">
        <v>796</v>
      </c>
      <c r="E279" s="220">
        <v>16</v>
      </c>
      <c r="G279" s="222">
        <v>200</v>
      </c>
      <c r="I279" s="222">
        <v>3200</v>
      </c>
      <c r="K279" s="223">
        <v>4</v>
      </c>
      <c r="M279" s="223">
        <v>0</v>
      </c>
      <c r="O279" s="223">
        <v>3</v>
      </c>
      <c r="Q279" s="223">
        <v>1</v>
      </c>
      <c r="S279" s="223">
        <v>0</v>
      </c>
      <c r="U279" s="223">
        <v>0</v>
      </c>
      <c r="W279" s="223">
        <v>1</v>
      </c>
      <c r="Y279" s="223">
        <v>3</v>
      </c>
      <c r="AA279" s="223">
        <v>0</v>
      </c>
      <c r="AC279" s="223">
        <v>4</v>
      </c>
      <c r="AE279" s="223">
        <v>0</v>
      </c>
      <c r="AG279" s="223">
        <v>0</v>
      </c>
    </row>
    <row r="280" spans="1:33" x14ac:dyDescent="0.2">
      <c r="A280" s="220">
        <v>22102</v>
      </c>
      <c r="C280" s="221" t="s">
        <v>797</v>
      </c>
      <c r="E280" s="220">
        <v>1</v>
      </c>
      <c r="G280" s="222">
        <v>3500</v>
      </c>
      <c r="I280" s="222">
        <v>3500</v>
      </c>
      <c r="K280" s="223">
        <v>0</v>
      </c>
      <c r="M280" s="223">
        <v>0</v>
      </c>
      <c r="O280" s="223">
        <v>0</v>
      </c>
      <c r="Q280" s="223">
        <v>0</v>
      </c>
      <c r="S280" s="223">
        <v>0</v>
      </c>
      <c r="U280" s="223">
        <v>0</v>
      </c>
      <c r="W280" s="223">
        <v>0</v>
      </c>
      <c r="Y280" s="223">
        <v>0</v>
      </c>
      <c r="AA280" s="223">
        <v>1</v>
      </c>
      <c r="AC280" s="223">
        <v>0</v>
      </c>
      <c r="AE280" s="223">
        <v>0</v>
      </c>
      <c r="AG280" s="223">
        <v>0</v>
      </c>
    </row>
    <row r="281" spans="1:33" x14ac:dyDescent="0.2">
      <c r="A281" s="220">
        <v>22102</v>
      </c>
      <c r="C281" s="221" t="s">
        <v>798</v>
      </c>
      <c r="E281" s="220">
        <v>12</v>
      </c>
      <c r="G281" s="222">
        <v>6.9</v>
      </c>
      <c r="I281" s="222">
        <v>82.8</v>
      </c>
      <c r="K281" s="223">
        <v>2</v>
      </c>
      <c r="M281" s="223">
        <v>2</v>
      </c>
      <c r="O281" s="223">
        <v>0</v>
      </c>
      <c r="Q281" s="223">
        <v>2</v>
      </c>
      <c r="S281" s="223">
        <v>0</v>
      </c>
      <c r="U281" s="223">
        <v>0</v>
      </c>
      <c r="W281" s="223">
        <v>2</v>
      </c>
      <c r="Y281" s="223">
        <v>0</v>
      </c>
      <c r="AA281" s="223">
        <v>2</v>
      </c>
      <c r="AC281" s="223">
        <v>2</v>
      </c>
      <c r="AE281" s="223">
        <v>0</v>
      </c>
      <c r="AG281" s="223">
        <v>0</v>
      </c>
    </row>
    <row r="282" spans="1:33" x14ac:dyDescent="0.2">
      <c r="A282" s="220">
        <v>22102</v>
      </c>
      <c r="C282" s="221" t="s">
        <v>340</v>
      </c>
      <c r="E282" s="220">
        <v>48</v>
      </c>
      <c r="G282" s="222">
        <v>13</v>
      </c>
      <c r="I282" s="222">
        <v>624</v>
      </c>
      <c r="K282" s="223">
        <v>7</v>
      </c>
      <c r="M282" s="223">
        <v>0</v>
      </c>
      <c r="O282" s="223">
        <v>0</v>
      </c>
      <c r="Q282" s="223">
        <v>2</v>
      </c>
      <c r="S282" s="223">
        <v>14</v>
      </c>
      <c r="U282" s="223">
        <v>0</v>
      </c>
      <c r="W282" s="223">
        <v>2</v>
      </c>
      <c r="Y282" s="223">
        <v>5</v>
      </c>
      <c r="AA282" s="223">
        <v>0</v>
      </c>
      <c r="AC282" s="223">
        <v>8</v>
      </c>
      <c r="AE282" s="223">
        <v>0</v>
      </c>
      <c r="AG282" s="223">
        <v>10</v>
      </c>
    </row>
    <row r="283" spans="1:33" x14ac:dyDescent="0.2">
      <c r="A283" s="220">
        <v>22102</v>
      </c>
      <c r="C283" s="221" t="s">
        <v>799</v>
      </c>
      <c r="E283" s="220">
        <v>2</v>
      </c>
      <c r="G283" s="222">
        <v>120</v>
      </c>
      <c r="I283" s="222">
        <v>240</v>
      </c>
      <c r="K283" s="223">
        <v>0</v>
      </c>
      <c r="M283" s="223">
        <v>0</v>
      </c>
      <c r="O283" s="223">
        <v>0</v>
      </c>
      <c r="Q283" s="223">
        <v>0</v>
      </c>
      <c r="S283" s="223">
        <v>1</v>
      </c>
      <c r="U283" s="223">
        <v>0</v>
      </c>
      <c r="W283" s="223">
        <v>0</v>
      </c>
      <c r="Y283" s="223">
        <v>0</v>
      </c>
      <c r="AA283" s="223">
        <v>0</v>
      </c>
      <c r="AC283" s="223">
        <v>1</v>
      </c>
      <c r="AE283" s="223">
        <v>0</v>
      </c>
      <c r="AG283" s="223">
        <v>0</v>
      </c>
    </row>
    <row r="284" spans="1:33" x14ac:dyDescent="0.2">
      <c r="A284" s="220">
        <v>22102</v>
      </c>
      <c r="C284" s="221" t="s">
        <v>800</v>
      </c>
      <c r="E284" s="220">
        <v>2</v>
      </c>
      <c r="G284" s="222">
        <v>120</v>
      </c>
      <c r="I284" s="222">
        <v>240</v>
      </c>
      <c r="K284" s="223">
        <v>0</v>
      </c>
      <c r="M284" s="223">
        <v>0</v>
      </c>
      <c r="O284" s="223">
        <v>0</v>
      </c>
      <c r="Q284" s="223">
        <v>0</v>
      </c>
      <c r="S284" s="223">
        <v>1</v>
      </c>
      <c r="U284" s="223">
        <v>0</v>
      </c>
      <c r="W284" s="223">
        <v>0</v>
      </c>
      <c r="Y284" s="223">
        <v>0</v>
      </c>
      <c r="AA284" s="223">
        <v>0</v>
      </c>
      <c r="AC284" s="223">
        <v>1</v>
      </c>
      <c r="AE284" s="223">
        <v>0</v>
      </c>
      <c r="AG284" s="223">
        <v>0</v>
      </c>
    </row>
    <row r="285" spans="1:33" x14ac:dyDescent="0.2">
      <c r="A285" s="220">
        <v>22102</v>
      </c>
      <c r="C285" s="221" t="s">
        <v>801</v>
      </c>
      <c r="E285" s="220">
        <v>10</v>
      </c>
      <c r="G285" s="222">
        <v>144</v>
      </c>
      <c r="I285" s="222">
        <v>1440</v>
      </c>
      <c r="K285" s="223">
        <v>5</v>
      </c>
      <c r="M285" s="223">
        <v>0</v>
      </c>
      <c r="O285" s="223">
        <v>0</v>
      </c>
      <c r="Q285" s="223">
        <v>0</v>
      </c>
      <c r="S285" s="223">
        <v>0</v>
      </c>
      <c r="U285" s="223">
        <v>0</v>
      </c>
      <c r="W285" s="223">
        <v>0</v>
      </c>
      <c r="Y285" s="223">
        <v>5</v>
      </c>
      <c r="AA285" s="223">
        <v>0</v>
      </c>
      <c r="AC285" s="223">
        <v>0</v>
      </c>
      <c r="AE285" s="223">
        <v>0</v>
      </c>
      <c r="AG285" s="223">
        <v>0</v>
      </c>
    </row>
    <row r="286" spans="1:33" x14ac:dyDescent="0.2">
      <c r="A286" s="220">
        <v>22102</v>
      </c>
      <c r="C286" s="221" t="s">
        <v>802</v>
      </c>
      <c r="E286" s="220">
        <v>688</v>
      </c>
      <c r="G286" s="222">
        <v>9</v>
      </c>
      <c r="I286" s="222">
        <v>6192</v>
      </c>
      <c r="K286" s="223">
        <v>34</v>
      </c>
      <c r="M286" s="223">
        <v>39</v>
      </c>
      <c r="O286" s="223">
        <v>24</v>
      </c>
      <c r="Q286" s="223">
        <v>34</v>
      </c>
      <c r="S286" s="223">
        <v>124</v>
      </c>
      <c r="U286" s="223">
        <v>74</v>
      </c>
      <c r="W286" s="223">
        <v>34</v>
      </c>
      <c r="Y286" s="223">
        <v>104</v>
      </c>
      <c r="AA286" s="223">
        <v>39</v>
      </c>
      <c r="AC286" s="223">
        <v>134</v>
      </c>
      <c r="AE286" s="223">
        <v>24</v>
      </c>
      <c r="AG286" s="223">
        <v>24</v>
      </c>
    </row>
    <row r="287" spans="1:33" x14ac:dyDescent="0.2">
      <c r="A287" s="220">
        <v>22102</v>
      </c>
      <c r="C287" s="221" t="s">
        <v>803</v>
      </c>
      <c r="E287" s="220">
        <v>696</v>
      </c>
      <c r="G287" s="222">
        <v>7</v>
      </c>
      <c r="I287" s="222">
        <v>4872</v>
      </c>
      <c r="K287" s="223">
        <v>58</v>
      </c>
      <c r="M287" s="223">
        <v>63</v>
      </c>
      <c r="O287" s="223">
        <v>48</v>
      </c>
      <c r="Q287" s="223">
        <v>58</v>
      </c>
      <c r="S287" s="223">
        <v>73</v>
      </c>
      <c r="U287" s="223">
        <v>48</v>
      </c>
      <c r="W287" s="223">
        <v>58</v>
      </c>
      <c r="Y287" s="223">
        <v>48</v>
      </c>
      <c r="AA287" s="223">
        <v>63</v>
      </c>
      <c r="AC287" s="223">
        <v>83</v>
      </c>
      <c r="AE287" s="223">
        <v>48</v>
      </c>
      <c r="AG287" s="223">
        <v>48</v>
      </c>
    </row>
    <row r="288" spans="1:33" x14ac:dyDescent="0.2">
      <c r="A288" s="220">
        <v>22102</v>
      </c>
      <c r="C288" s="221" t="s">
        <v>804</v>
      </c>
      <c r="E288" s="220">
        <v>408</v>
      </c>
      <c r="G288" s="222">
        <v>8</v>
      </c>
      <c r="I288" s="222">
        <v>3264</v>
      </c>
      <c r="K288" s="223">
        <v>34</v>
      </c>
      <c r="M288" s="223">
        <v>39</v>
      </c>
      <c r="O288" s="223">
        <v>24</v>
      </c>
      <c r="Q288" s="223">
        <v>34</v>
      </c>
      <c r="S288" s="223">
        <v>49</v>
      </c>
      <c r="U288" s="223">
        <v>24</v>
      </c>
      <c r="W288" s="223">
        <v>34</v>
      </c>
      <c r="Y288" s="223">
        <v>24</v>
      </c>
      <c r="AA288" s="223">
        <v>39</v>
      </c>
      <c r="AC288" s="223">
        <v>59</v>
      </c>
      <c r="AE288" s="223">
        <v>24</v>
      </c>
      <c r="AG288" s="223">
        <v>24</v>
      </c>
    </row>
    <row r="289" spans="1:33" x14ac:dyDescent="0.2">
      <c r="A289" s="220">
        <v>22102</v>
      </c>
      <c r="C289" s="221" t="s">
        <v>805</v>
      </c>
      <c r="E289" s="220">
        <v>50</v>
      </c>
      <c r="G289" s="222">
        <v>4</v>
      </c>
      <c r="I289" s="222">
        <v>200</v>
      </c>
      <c r="K289" s="223">
        <v>0</v>
      </c>
      <c r="M289" s="223">
        <v>0</v>
      </c>
      <c r="O289" s="223">
        <v>0</v>
      </c>
      <c r="Q289" s="223">
        <v>0</v>
      </c>
      <c r="S289" s="223">
        <v>25</v>
      </c>
      <c r="U289" s="223">
        <v>0</v>
      </c>
      <c r="W289" s="223">
        <v>0</v>
      </c>
      <c r="Y289" s="223">
        <v>0</v>
      </c>
      <c r="AA289" s="223">
        <v>0</v>
      </c>
      <c r="AC289" s="223">
        <v>25</v>
      </c>
      <c r="AE289" s="223">
        <v>0</v>
      </c>
      <c r="AG289" s="223">
        <v>0</v>
      </c>
    </row>
    <row r="290" spans="1:33" x14ac:dyDescent="0.2">
      <c r="A290" s="220">
        <v>22102</v>
      </c>
      <c r="C290" s="221" t="s">
        <v>660</v>
      </c>
      <c r="E290" s="220">
        <v>6</v>
      </c>
      <c r="G290" s="222">
        <v>19</v>
      </c>
      <c r="I290" s="222">
        <v>114</v>
      </c>
      <c r="K290" s="223">
        <v>1</v>
      </c>
      <c r="M290" s="223">
        <v>1</v>
      </c>
      <c r="O290" s="223">
        <v>0</v>
      </c>
      <c r="Q290" s="223">
        <v>1</v>
      </c>
      <c r="S290" s="223">
        <v>0</v>
      </c>
      <c r="U290" s="223">
        <v>0</v>
      </c>
      <c r="W290" s="223">
        <v>1</v>
      </c>
      <c r="Y290" s="223">
        <v>0</v>
      </c>
      <c r="AA290" s="223">
        <v>1</v>
      </c>
      <c r="AC290" s="223">
        <v>1</v>
      </c>
      <c r="AE290" s="223">
        <v>0</v>
      </c>
      <c r="AG290" s="223">
        <v>0</v>
      </c>
    </row>
    <row r="291" spans="1:33" x14ac:dyDescent="0.2">
      <c r="A291" s="220">
        <v>22102</v>
      </c>
      <c r="C291" s="221" t="s">
        <v>341</v>
      </c>
      <c r="E291" s="220">
        <v>11</v>
      </c>
      <c r="G291" s="222">
        <v>29</v>
      </c>
      <c r="I291" s="222">
        <v>319</v>
      </c>
      <c r="K291" s="223">
        <v>2</v>
      </c>
      <c r="M291" s="223">
        <v>0</v>
      </c>
      <c r="O291" s="223">
        <v>1</v>
      </c>
      <c r="Q291" s="223">
        <v>0</v>
      </c>
      <c r="S291" s="223">
        <v>2</v>
      </c>
      <c r="U291" s="223">
        <v>0</v>
      </c>
      <c r="W291" s="223">
        <v>0</v>
      </c>
      <c r="Y291" s="223">
        <v>2</v>
      </c>
      <c r="AA291" s="223">
        <v>0</v>
      </c>
      <c r="AC291" s="223">
        <v>3</v>
      </c>
      <c r="AE291" s="223">
        <v>0</v>
      </c>
      <c r="AG291" s="223">
        <v>1</v>
      </c>
    </row>
    <row r="292" spans="1:33" x14ac:dyDescent="0.2">
      <c r="A292" s="220">
        <v>22102</v>
      </c>
      <c r="C292" s="221" t="s">
        <v>342</v>
      </c>
      <c r="E292" s="220">
        <v>40</v>
      </c>
      <c r="G292" s="222">
        <v>10</v>
      </c>
      <c r="I292" s="222">
        <v>400</v>
      </c>
      <c r="K292" s="223">
        <v>12</v>
      </c>
      <c r="M292" s="223">
        <v>2</v>
      </c>
      <c r="O292" s="223">
        <v>0</v>
      </c>
      <c r="Q292" s="223">
        <v>2</v>
      </c>
      <c r="S292" s="223">
        <v>4</v>
      </c>
      <c r="U292" s="223">
        <v>0</v>
      </c>
      <c r="W292" s="223">
        <v>2</v>
      </c>
      <c r="Y292" s="223">
        <v>10</v>
      </c>
      <c r="AA292" s="223">
        <v>2</v>
      </c>
      <c r="AC292" s="223">
        <v>6</v>
      </c>
      <c r="AE292" s="223">
        <v>0</v>
      </c>
      <c r="AG292" s="223">
        <v>0</v>
      </c>
    </row>
    <row r="293" spans="1:33" x14ac:dyDescent="0.2">
      <c r="A293" s="220">
        <v>22102</v>
      </c>
      <c r="C293" s="221" t="s">
        <v>343</v>
      </c>
      <c r="E293" s="220">
        <v>87</v>
      </c>
      <c r="G293" s="222">
        <v>9.5</v>
      </c>
      <c r="I293" s="222">
        <v>826.5</v>
      </c>
      <c r="K293" s="223">
        <v>11</v>
      </c>
      <c r="M293" s="223">
        <v>4</v>
      </c>
      <c r="O293" s="223">
        <v>4</v>
      </c>
      <c r="Q293" s="223">
        <v>6</v>
      </c>
      <c r="S293" s="223">
        <v>13</v>
      </c>
      <c r="U293" s="223">
        <v>4</v>
      </c>
      <c r="W293" s="223">
        <v>6</v>
      </c>
      <c r="Y293" s="223">
        <v>9</v>
      </c>
      <c r="AA293" s="223">
        <v>4</v>
      </c>
      <c r="AC293" s="223">
        <v>13</v>
      </c>
      <c r="AE293" s="223">
        <v>4</v>
      </c>
      <c r="AG293" s="223">
        <v>9</v>
      </c>
    </row>
    <row r="294" spans="1:33" ht="11.25" customHeight="1" x14ac:dyDescent="0.2"/>
    <row r="295" spans="1:33" ht="15.75" customHeight="1" x14ac:dyDescent="0.2">
      <c r="A295" s="219">
        <v>22102</v>
      </c>
      <c r="C295" s="224"/>
      <c r="E295" s="224">
        <f>SUM(E254:E294)</f>
        <v>4834</v>
      </c>
      <c r="G295" s="224"/>
      <c r="I295" s="224">
        <f>SUM(I254:I294)</f>
        <v>71308.3</v>
      </c>
      <c r="K295" s="224">
        <f>SUM(K254:K294)</f>
        <v>233</v>
      </c>
      <c r="L295" s="224">
        <f t="shared" ref="L295:AE295" si="0">SUM(L254:L294)</f>
        <v>0</v>
      </c>
      <c r="M295" s="224">
        <f t="shared" si="0"/>
        <v>223</v>
      </c>
      <c r="N295" s="224">
        <f t="shared" si="0"/>
        <v>0</v>
      </c>
      <c r="O295" s="224">
        <f t="shared" si="0"/>
        <v>170</v>
      </c>
      <c r="P295" s="224">
        <f t="shared" si="0"/>
        <v>0</v>
      </c>
      <c r="Q295" s="224">
        <f t="shared" si="0"/>
        <v>151</v>
      </c>
      <c r="R295" s="224">
        <f t="shared" si="0"/>
        <v>0</v>
      </c>
      <c r="S295" s="224">
        <f t="shared" si="0"/>
        <v>386</v>
      </c>
      <c r="T295" s="224">
        <f t="shared" si="0"/>
        <v>0</v>
      </c>
      <c r="U295" s="224">
        <f t="shared" si="0"/>
        <v>152</v>
      </c>
      <c r="V295" s="224">
        <f t="shared" si="0"/>
        <v>0</v>
      </c>
      <c r="W295" s="224">
        <f t="shared" si="0"/>
        <v>153</v>
      </c>
      <c r="X295" s="224">
        <f t="shared" si="0"/>
        <v>0</v>
      </c>
      <c r="Y295" s="224">
        <f t="shared" si="0"/>
        <v>391</v>
      </c>
      <c r="Z295" s="224">
        <f t="shared" si="0"/>
        <v>0</v>
      </c>
      <c r="AA295" s="224">
        <f t="shared" si="0"/>
        <v>157</v>
      </c>
      <c r="AB295" s="224">
        <f t="shared" si="0"/>
        <v>0</v>
      </c>
      <c r="AC295" s="224">
        <f t="shared" si="0"/>
        <v>2589</v>
      </c>
      <c r="AD295" s="224">
        <f t="shared" si="0"/>
        <v>0</v>
      </c>
      <c r="AE295" s="224">
        <f t="shared" si="0"/>
        <v>108</v>
      </c>
      <c r="AF295" s="224">
        <f t="shared" ref="AF295" si="1">SUM(AF254:AF294)</f>
        <v>0</v>
      </c>
      <c r="AG295" s="224">
        <f t="shared" ref="AG295" si="2">SUM(AG254:AG294)</f>
        <v>121</v>
      </c>
    </row>
    <row r="296" spans="1:33" ht="11.25" customHeight="1" x14ac:dyDescent="0.2"/>
    <row r="297" spans="1:33" ht="13.5" customHeight="1" x14ac:dyDescent="0.2">
      <c r="A297" s="219" t="s">
        <v>711</v>
      </c>
    </row>
    <row r="298" spans="1:33" x14ac:dyDescent="0.2">
      <c r="A298" s="220">
        <v>22104</v>
      </c>
      <c r="C298" s="221" t="s">
        <v>806</v>
      </c>
      <c r="E298" s="220">
        <v>2</v>
      </c>
      <c r="G298" s="222">
        <v>600</v>
      </c>
      <c r="I298" s="222">
        <v>1200</v>
      </c>
      <c r="K298" s="223">
        <v>0</v>
      </c>
      <c r="M298" s="223">
        <v>1</v>
      </c>
      <c r="O298" s="223">
        <v>0</v>
      </c>
      <c r="Q298" s="223">
        <v>0</v>
      </c>
      <c r="S298" s="223">
        <v>0</v>
      </c>
      <c r="U298" s="223">
        <v>0</v>
      </c>
      <c r="W298" s="223">
        <v>0</v>
      </c>
      <c r="Y298" s="223">
        <v>0</v>
      </c>
      <c r="AA298" s="223">
        <v>1</v>
      </c>
      <c r="AC298" s="223">
        <v>0</v>
      </c>
      <c r="AE298" s="223">
        <v>0</v>
      </c>
      <c r="AG298" s="223">
        <v>0</v>
      </c>
    </row>
    <row r="299" spans="1:33" ht="11.25" customHeight="1" x14ac:dyDescent="0.2"/>
    <row r="300" spans="1:33" ht="15.75" customHeight="1" x14ac:dyDescent="0.2">
      <c r="A300" s="219" t="s">
        <v>711</v>
      </c>
      <c r="C300" s="224"/>
      <c r="E300" s="224"/>
      <c r="G300" s="224"/>
      <c r="I300" s="224">
        <f>SUM(I298:I299)</f>
        <v>1200</v>
      </c>
      <c r="K300" s="224">
        <v>0</v>
      </c>
      <c r="M300" s="224">
        <v>1</v>
      </c>
      <c r="O300" s="224">
        <v>0</v>
      </c>
      <c r="Q300" s="224">
        <v>0</v>
      </c>
      <c r="S300" s="224">
        <v>0</v>
      </c>
      <c r="U300" s="224">
        <v>0</v>
      </c>
      <c r="W300" s="224">
        <v>2</v>
      </c>
      <c r="Y300" s="224">
        <v>0</v>
      </c>
      <c r="AA300" s="224">
        <v>0</v>
      </c>
      <c r="AC300" s="224">
        <v>0</v>
      </c>
    </row>
    <row r="301" spans="1:33" ht="11.25" customHeight="1" x14ac:dyDescent="0.2"/>
    <row r="302" spans="1:33" ht="13.5" customHeight="1" x14ac:dyDescent="0.2">
      <c r="A302" s="219" t="s">
        <v>344</v>
      </c>
    </row>
    <row r="303" spans="1:33" x14ac:dyDescent="0.2">
      <c r="A303" s="220">
        <v>22301</v>
      </c>
      <c r="C303" s="221" t="s">
        <v>345</v>
      </c>
      <c r="E303" s="220">
        <v>3</v>
      </c>
      <c r="G303" s="222">
        <v>50</v>
      </c>
      <c r="I303" s="222">
        <v>150</v>
      </c>
      <c r="K303" s="223">
        <v>0</v>
      </c>
      <c r="M303" s="223">
        <v>0</v>
      </c>
      <c r="O303" s="223">
        <v>0</v>
      </c>
      <c r="Q303" s="223">
        <v>0</v>
      </c>
      <c r="S303" s="223">
        <v>0</v>
      </c>
      <c r="U303" s="223">
        <v>0</v>
      </c>
      <c r="W303" s="223">
        <v>0</v>
      </c>
      <c r="Y303" s="223">
        <v>0</v>
      </c>
      <c r="AA303" s="223">
        <v>0</v>
      </c>
      <c r="AC303" s="223">
        <v>3</v>
      </c>
      <c r="AE303" s="223">
        <v>0</v>
      </c>
      <c r="AG303" s="223">
        <v>0</v>
      </c>
    </row>
    <row r="304" spans="1:33" x14ac:dyDescent="0.2">
      <c r="A304" s="220">
        <v>22301</v>
      </c>
      <c r="C304" s="221" t="s">
        <v>346</v>
      </c>
      <c r="E304" s="220">
        <v>10000</v>
      </c>
      <c r="G304" s="222">
        <v>2</v>
      </c>
      <c r="I304" s="222">
        <v>20000</v>
      </c>
      <c r="K304" s="223">
        <v>2500</v>
      </c>
      <c r="M304" s="223">
        <v>0</v>
      </c>
      <c r="O304" s="223">
        <v>0</v>
      </c>
      <c r="Q304" s="223">
        <v>2500</v>
      </c>
      <c r="S304" s="223">
        <v>0</v>
      </c>
      <c r="U304" s="223">
        <v>0</v>
      </c>
      <c r="W304" s="223">
        <v>2500</v>
      </c>
      <c r="Y304" s="223">
        <v>0</v>
      </c>
      <c r="AA304" s="223">
        <v>0</v>
      </c>
      <c r="AC304" s="223">
        <v>2500</v>
      </c>
      <c r="AE304" s="223">
        <v>0</v>
      </c>
      <c r="AG304" s="223">
        <v>0</v>
      </c>
    </row>
    <row r="305" spans="1:33" ht="14.25" customHeight="1" x14ac:dyDescent="0.2">
      <c r="A305" s="220">
        <v>22301</v>
      </c>
      <c r="C305" s="221" t="s">
        <v>807</v>
      </c>
      <c r="E305" s="220">
        <v>300</v>
      </c>
      <c r="G305" s="222">
        <v>25</v>
      </c>
      <c r="I305" s="222">
        <v>7500</v>
      </c>
      <c r="K305" s="223">
        <v>0</v>
      </c>
      <c r="M305" s="223">
        <v>300</v>
      </c>
      <c r="O305" s="223">
        <v>0</v>
      </c>
      <c r="Q305" s="223">
        <v>0</v>
      </c>
      <c r="S305" s="223">
        <v>0</v>
      </c>
      <c r="U305" s="223">
        <v>0</v>
      </c>
      <c r="W305" s="223">
        <v>0</v>
      </c>
      <c r="Y305" s="223">
        <v>0</v>
      </c>
      <c r="AA305" s="223">
        <v>0</v>
      </c>
      <c r="AC305" s="223">
        <v>0</v>
      </c>
      <c r="AE305" s="223">
        <v>0</v>
      </c>
      <c r="AG305" s="223">
        <v>0</v>
      </c>
    </row>
    <row r="306" spans="1:33" x14ac:dyDescent="0.2">
      <c r="A306" s="220">
        <v>22301</v>
      </c>
      <c r="C306" s="221" t="s">
        <v>808</v>
      </c>
      <c r="E306" s="220">
        <v>5</v>
      </c>
      <c r="G306" s="222">
        <v>250</v>
      </c>
      <c r="I306" s="222">
        <v>1250</v>
      </c>
      <c r="K306" s="223">
        <v>0</v>
      </c>
      <c r="M306" s="223">
        <v>5</v>
      </c>
      <c r="O306" s="223">
        <v>0</v>
      </c>
      <c r="Q306" s="223">
        <v>0</v>
      </c>
      <c r="S306" s="223">
        <v>0</v>
      </c>
      <c r="U306" s="223">
        <v>0</v>
      </c>
      <c r="W306" s="223">
        <v>0</v>
      </c>
      <c r="Y306" s="223">
        <v>0</v>
      </c>
      <c r="AA306" s="223">
        <v>0</v>
      </c>
      <c r="AC306" s="223">
        <v>0</v>
      </c>
      <c r="AE306" s="223">
        <v>0</v>
      </c>
      <c r="AG306" s="223">
        <v>0</v>
      </c>
    </row>
    <row r="307" spans="1:33" x14ac:dyDescent="0.2">
      <c r="A307" s="220">
        <v>22301</v>
      </c>
      <c r="C307" s="221" t="s">
        <v>809</v>
      </c>
      <c r="E307" s="220">
        <v>5</v>
      </c>
      <c r="G307" s="222">
        <v>200</v>
      </c>
      <c r="I307" s="222">
        <v>1000</v>
      </c>
      <c r="K307" s="223">
        <v>0</v>
      </c>
      <c r="M307" s="223">
        <v>5</v>
      </c>
      <c r="O307" s="223">
        <v>0</v>
      </c>
      <c r="Q307" s="223">
        <v>0</v>
      </c>
      <c r="S307" s="223">
        <v>0</v>
      </c>
      <c r="U307" s="223">
        <v>0</v>
      </c>
      <c r="W307" s="223">
        <v>0</v>
      </c>
      <c r="Y307" s="223">
        <v>0</v>
      </c>
      <c r="AA307" s="223">
        <v>0</v>
      </c>
      <c r="AC307" s="223">
        <v>0</v>
      </c>
      <c r="AE307" s="223">
        <v>0</v>
      </c>
      <c r="AG307" s="223">
        <v>0</v>
      </c>
    </row>
    <row r="308" spans="1:33" x14ac:dyDescent="0.2">
      <c r="A308" s="220">
        <v>22301</v>
      </c>
      <c r="C308" s="221" t="s">
        <v>347</v>
      </c>
      <c r="E308" s="220">
        <v>1</v>
      </c>
      <c r="G308" s="222">
        <v>5000</v>
      </c>
      <c r="I308" s="222">
        <v>5000</v>
      </c>
      <c r="K308" s="223">
        <v>0</v>
      </c>
      <c r="M308" s="223">
        <v>0</v>
      </c>
      <c r="O308" s="223">
        <v>0</v>
      </c>
      <c r="Q308" s="223">
        <v>0</v>
      </c>
      <c r="S308" s="223">
        <v>0</v>
      </c>
      <c r="U308" s="223">
        <v>0</v>
      </c>
      <c r="W308" s="223">
        <v>0</v>
      </c>
      <c r="Y308" s="223">
        <v>1</v>
      </c>
      <c r="AA308" s="223">
        <v>0</v>
      </c>
      <c r="AC308" s="223">
        <v>0</v>
      </c>
      <c r="AE308" s="223">
        <v>0</v>
      </c>
      <c r="AG308" s="223">
        <v>0</v>
      </c>
    </row>
    <row r="309" spans="1:33" x14ac:dyDescent="0.2">
      <c r="A309" s="220">
        <v>22301</v>
      </c>
      <c r="C309" s="221" t="s">
        <v>348</v>
      </c>
      <c r="E309" s="220">
        <v>50</v>
      </c>
      <c r="G309" s="222">
        <v>66</v>
      </c>
      <c r="I309" s="222">
        <v>3300</v>
      </c>
      <c r="K309" s="223">
        <v>0</v>
      </c>
      <c r="M309" s="223">
        <v>25</v>
      </c>
      <c r="O309" s="223">
        <v>0</v>
      </c>
      <c r="Q309" s="223">
        <v>0</v>
      </c>
      <c r="S309" s="223">
        <v>0</v>
      </c>
      <c r="U309" s="223">
        <v>0</v>
      </c>
      <c r="W309" s="223">
        <v>0</v>
      </c>
      <c r="Y309" s="223">
        <v>25</v>
      </c>
      <c r="AA309" s="223">
        <v>0</v>
      </c>
      <c r="AC309" s="223">
        <v>0</v>
      </c>
      <c r="AE309" s="223">
        <v>0</v>
      </c>
      <c r="AG309" s="223">
        <v>0</v>
      </c>
    </row>
    <row r="310" spans="1:33" x14ac:dyDescent="0.2">
      <c r="A310" s="220">
        <v>22301</v>
      </c>
      <c r="C310" s="221" t="s">
        <v>349</v>
      </c>
      <c r="E310" s="220">
        <v>2</v>
      </c>
      <c r="G310" s="222">
        <v>353</v>
      </c>
      <c r="I310" s="222">
        <v>706</v>
      </c>
      <c r="K310" s="223">
        <v>0</v>
      </c>
      <c r="M310" s="223">
        <v>2</v>
      </c>
      <c r="O310" s="223">
        <v>0</v>
      </c>
      <c r="Q310" s="223">
        <v>0</v>
      </c>
      <c r="S310" s="223">
        <v>0</v>
      </c>
      <c r="U310" s="223">
        <v>0</v>
      </c>
      <c r="W310" s="223">
        <v>0</v>
      </c>
      <c r="Y310" s="223">
        <v>0</v>
      </c>
      <c r="AA310" s="223">
        <v>0</v>
      </c>
      <c r="AC310" s="223">
        <v>0</v>
      </c>
      <c r="AE310" s="223">
        <v>0</v>
      </c>
      <c r="AG310" s="223">
        <v>0</v>
      </c>
    </row>
    <row r="311" spans="1:33" x14ac:dyDescent="0.2">
      <c r="A311" s="220">
        <v>22301</v>
      </c>
      <c r="C311" s="221" t="s">
        <v>810</v>
      </c>
      <c r="E311" s="220">
        <v>1</v>
      </c>
      <c r="G311" s="222">
        <v>10000</v>
      </c>
      <c r="I311" s="222">
        <v>10000</v>
      </c>
      <c r="K311" s="223">
        <v>0</v>
      </c>
      <c r="M311" s="223">
        <v>1</v>
      </c>
      <c r="O311" s="223">
        <v>0</v>
      </c>
      <c r="Q311" s="223">
        <v>0</v>
      </c>
      <c r="S311" s="223">
        <v>0</v>
      </c>
      <c r="U311" s="223">
        <v>0</v>
      </c>
      <c r="W311" s="223">
        <v>0</v>
      </c>
      <c r="Y311" s="223">
        <v>0</v>
      </c>
      <c r="AA311" s="223">
        <v>0</v>
      </c>
      <c r="AC311" s="223">
        <v>0</v>
      </c>
      <c r="AE311" s="223">
        <v>0</v>
      </c>
      <c r="AG311" s="223">
        <v>0</v>
      </c>
    </row>
    <row r="312" spans="1:33" x14ac:dyDescent="0.2">
      <c r="A312" s="220">
        <v>22301</v>
      </c>
      <c r="C312" s="221" t="s">
        <v>350</v>
      </c>
      <c r="E312" s="220">
        <v>2</v>
      </c>
      <c r="G312" s="222">
        <v>917.5</v>
      </c>
      <c r="I312" s="222">
        <v>1835</v>
      </c>
      <c r="K312" s="223">
        <v>0</v>
      </c>
      <c r="M312" s="223">
        <v>0</v>
      </c>
      <c r="O312" s="223">
        <v>1</v>
      </c>
      <c r="Q312" s="223">
        <v>0</v>
      </c>
      <c r="S312" s="223">
        <v>0</v>
      </c>
      <c r="U312" s="223">
        <v>0</v>
      </c>
      <c r="W312" s="223">
        <v>0</v>
      </c>
      <c r="Y312" s="223">
        <v>1</v>
      </c>
      <c r="AA312" s="223">
        <v>0</v>
      </c>
      <c r="AC312" s="223">
        <v>0</v>
      </c>
      <c r="AE312" s="223">
        <v>0</v>
      </c>
      <c r="AG312" s="223">
        <v>0</v>
      </c>
    </row>
    <row r="313" spans="1:33" x14ac:dyDescent="0.2">
      <c r="A313" s="220">
        <v>22301</v>
      </c>
      <c r="C313" s="221" t="s">
        <v>351</v>
      </c>
      <c r="E313" s="220">
        <v>20</v>
      </c>
      <c r="G313" s="222">
        <v>7.5</v>
      </c>
      <c r="I313" s="222">
        <v>150</v>
      </c>
      <c r="K313" s="223">
        <v>0</v>
      </c>
      <c r="M313" s="223">
        <v>0</v>
      </c>
      <c r="O313" s="223">
        <v>0</v>
      </c>
      <c r="Q313" s="223">
        <v>0</v>
      </c>
      <c r="S313" s="223">
        <v>0</v>
      </c>
      <c r="U313" s="223">
        <v>0</v>
      </c>
      <c r="W313" s="223">
        <v>0</v>
      </c>
      <c r="Y313" s="223">
        <v>20</v>
      </c>
      <c r="AA313" s="223">
        <v>0</v>
      </c>
      <c r="AC313" s="223">
        <v>0</v>
      </c>
      <c r="AE313" s="223">
        <v>0</v>
      </c>
      <c r="AG313" s="223">
        <v>0</v>
      </c>
    </row>
    <row r="314" spans="1:33" x14ac:dyDescent="0.2">
      <c r="A314" s="220">
        <v>22301</v>
      </c>
      <c r="C314" s="221" t="s">
        <v>352</v>
      </c>
      <c r="E314" s="220">
        <v>20</v>
      </c>
      <c r="G314" s="222">
        <v>8.75</v>
      </c>
      <c r="I314" s="222">
        <v>175</v>
      </c>
      <c r="K314" s="223">
        <v>0</v>
      </c>
      <c r="M314" s="223">
        <v>0</v>
      </c>
      <c r="O314" s="223">
        <v>0</v>
      </c>
      <c r="Q314" s="223">
        <v>0</v>
      </c>
      <c r="S314" s="223">
        <v>0</v>
      </c>
      <c r="U314" s="223">
        <v>0</v>
      </c>
      <c r="W314" s="223">
        <v>0</v>
      </c>
      <c r="Y314" s="223">
        <v>20</v>
      </c>
      <c r="AA314" s="223">
        <v>0</v>
      </c>
      <c r="AC314" s="223">
        <v>0</v>
      </c>
      <c r="AE314" s="223">
        <v>0</v>
      </c>
      <c r="AG314" s="223">
        <v>0</v>
      </c>
    </row>
    <row r="315" spans="1:33" x14ac:dyDescent="0.2">
      <c r="A315" s="220">
        <v>22301</v>
      </c>
      <c r="C315" s="221" t="s">
        <v>353</v>
      </c>
      <c r="E315" s="220">
        <v>20</v>
      </c>
      <c r="G315" s="222">
        <v>8.75</v>
      </c>
      <c r="I315" s="222">
        <v>175</v>
      </c>
      <c r="K315" s="223">
        <v>0</v>
      </c>
      <c r="M315" s="223">
        <v>0</v>
      </c>
      <c r="O315" s="223">
        <v>0</v>
      </c>
      <c r="Q315" s="223">
        <v>0</v>
      </c>
      <c r="S315" s="223">
        <v>0</v>
      </c>
      <c r="U315" s="223">
        <v>0</v>
      </c>
      <c r="W315" s="223">
        <v>0</v>
      </c>
      <c r="Y315" s="223">
        <v>20</v>
      </c>
      <c r="AA315" s="223">
        <v>0</v>
      </c>
      <c r="AC315" s="223">
        <v>0</v>
      </c>
      <c r="AE315" s="223">
        <v>0</v>
      </c>
      <c r="AG315" s="223">
        <v>0</v>
      </c>
    </row>
    <row r="316" spans="1:33" x14ac:dyDescent="0.2">
      <c r="A316" s="220">
        <v>22301</v>
      </c>
      <c r="C316" s="221" t="s">
        <v>354</v>
      </c>
      <c r="E316" s="220">
        <v>20</v>
      </c>
      <c r="G316" s="222">
        <v>10</v>
      </c>
      <c r="I316" s="222">
        <v>200</v>
      </c>
      <c r="K316" s="223">
        <v>0</v>
      </c>
      <c r="M316" s="223">
        <v>0</v>
      </c>
      <c r="O316" s="223">
        <v>0</v>
      </c>
      <c r="Q316" s="223">
        <v>0</v>
      </c>
      <c r="S316" s="223">
        <v>0</v>
      </c>
      <c r="U316" s="223">
        <v>0</v>
      </c>
      <c r="W316" s="223">
        <v>0</v>
      </c>
      <c r="Y316" s="223">
        <v>20</v>
      </c>
      <c r="AA316" s="223">
        <v>0</v>
      </c>
      <c r="AC316" s="223">
        <v>0</v>
      </c>
      <c r="AE316" s="223">
        <v>0</v>
      </c>
      <c r="AG316" s="223">
        <v>0</v>
      </c>
    </row>
    <row r="317" spans="1:33" x14ac:dyDescent="0.2">
      <c r="A317" s="220">
        <v>22301</v>
      </c>
      <c r="C317" s="221" t="s">
        <v>355</v>
      </c>
      <c r="E317" s="220">
        <v>20</v>
      </c>
      <c r="G317" s="222">
        <v>10</v>
      </c>
      <c r="I317" s="222">
        <v>200</v>
      </c>
      <c r="K317" s="223">
        <v>0</v>
      </c>
      <c r="M317" s="223">
        <v>0</v>
      </c>
      <c r="O317" s="223">
        <v>0</v>
      </c>
      <c r="Q317" s="223">
        <v>0</v>
      </c>
      <c r="S317" s="223">
        <v>0</v>
      </c>
      <c r="U317" s="223">
        <v>0</v>
      </c>
      <c r="W317" s="223">
        <v>0</v>
      </c>
      <c r="Y317" s="223">
        <v>20</v>
      </c>
      <c r="AA317" s="223">
        <v>0</v>
      </c>
      <c r="AC317" s="223">
        <v>0</v>
      </c>
      <c r="AE317" s="223">
        <v>0</v>
      </c>
      <c r="AG317" s="223">
        <v>0</v>
      </c>
    </row>
    <row r="318" spans="1:33" x14ac:dyDescent="0.2">
      <c r="A318" s="220">
        <v>22301</v>
      </c>
      <c r="C318" s="221" t="s">
        <v>356</v>
      </c>
      <c r="E318" s="220">
        <v>2</v>
      </c>
      <c r="G318" s="222">
        <v>841</v>
      </c>
      <c r="I318" s="222">
        <v>1682</v>
      </c>
      <c r="K318" s="223">
        <v>0</v>
      </c>
      <c r="M318" s="223">
        <v>1</v>
      </c>
      <c r="O318" s="223">
        <v>0</v>
      </c>
      <c r="Q318" s="223">
        <v>0</v>
      </c>
      <c r="S318" s="223">
        <v>0</v>
      </c>
      <c r="U318" s="223">
        <v>0</v>
      </c>
      <c r="W318" s="223">
        <v>0</v>
      </c>
      <c r="Y318" s="223">
        <v>1</v>
      </c>
      <c r="AA318" s="223">
        <v>0</v>
      </c>
      <c r="AC318" s="223">
        <v>0</v>
      </c>
      <c r="AE318" s="223">
        <v>0</v>
      </c>
      <c r="AG318" s="223">
        <v>0</v>
      </c>
    </row>
    <row r="319" spans="1:33" x14ac:dyDescent="0.2">
      <c r="A319" s="220">
        <v>22301</v>
      </c>
      <c r="C319" s="221" t="s">
        <v>811</v>
      </c>
      <c r="E319" s="220">
        <v>3</v>
      </c>
      <c r="G319" s="222">
        <v>750</v>
      </c>
      <c r="I319" s="222">
        <v>2250</v>
      </c>
      <c r="K319" s="223">
        <v>0</v>
      </c>
      <c r="M319" s="223">
        <v>0</v>
      </c>
      <c r="O319" s="223">
        <v>0</v>
      </c>
      <c r="Q319" s="223">
        <v>0</v>
      </c>
      <c r="S319" s="223">
        <v>0</v>
      </c>
      <c r="U319" s="223">
        <v>0</v>
      </c>
      <c r="W319" s="223">
        <v>0</v>
      </c>
      <c r="Y319" s="223">
        <v>0</v>
      </c>
      <c r="AA319" s="223">
        <v>1</v>
      </c>
      <c r="AC319" s="223">
        <v>2</v>
      </c>
      <c r="AE319" s="223">
        <v>0</v>
      </c>
      <c r="AG319" s="223">
        <v>0</v>
      </c>
    </row>
    <row r="320" spans="1:33" ht="11.25" customHeight="1" x14ac:dyDescent="0.2"/>
    <row r="321" spans="1:33" ht="15.75" customHeight="1" x14ac:dyDescent="0.2">
      <c r="A321" s="219" t="s">
        <v>344</v>
      </c>
      <c r="C321" s="224"/>
      <c r="E321" s="224"/>
      <c r="G321" s="224"/>
      <c r="I321" s="224">
        <f>SUM(I303:I320)</f>
        <v>55573</v>
      </c>
      <c r="K321" s="224">
        <v>1</v>
      </c>
      <c r="M321" s="224">
        <v>2500</v>
      </c>
      <c r="O321" s="224">
        <v>0</v>
      </c>
      <c r="Q321" s="224">
        <v>0</v>
      </c>
      <c r="S321" s="224">
        <v>2500</v>
      </c>
      <c r="U321" s="224">
        <v>128</v>
      </c>
      <c r="W321" s="224">
        <v>1</v>
      </c>
      <c r="Y321" s="224">
        <v>2505</v>
      </c>
      <c r="AA321" s="224">
        <v>0</v>
      </c>
      <c r="AC321" s="224">
        <v>0</v>
      </c>
    </row>
    <row r="322" spans="1:33" ht="11.25" customHeight="1" x14ac:dyDescent="0.2"/>
    <row r="323" spans="1:33" ht="13.5" customHeight="1" x14ac:dyDescent="0.2">
      <c r="A323" s="219" t="s">
        <v>357</v>
      </c>
    </row>
    <row r="324" spans="1:33" x14ac:dyDescent="0.2">
      <c r="A324" s="220">
        <v>24301</v>
      </c>
      <c r="C324" s="221" t="s">
        <v>358</v>
      </c>
      <c r="E324" s="220">
        <v>30</v>
      </c>
      <c r="G324" s="222">
        <v>32</v>
      </c>
      <c r="I324" s="222">
        <v>960</v>
      </c>
      <c r="K324" s="223">
        <v>0</v>
      </c>
      <c r="M324" s="223">
        <v>9</v>
      </c>
      <c r="O324" s="223">
        <v>0</v>
      </c>
      <c r="Q324" s="223">
        <v>4</v>
      </c>
      <c r="S324" s="223">
        <v>2</v>
      </c>
      <c r="U324" s="223">
        <v>0</v>
      </c>
      <c r="W324" s="223">
        <v>0</v>
      </c>
      <c r="Y324" s="223">
        <v>7</v>
      </c>
      <c r="AA324" s="223">
        <v>4</v>
      </c>
      <c r="AC324" s="223">
        <v>4</v>
      </c>
      <c r="AE324" s="223">
        <v>0</v>
      </c>
      <c r="AG324" s="223">
        <v>0</v>
      </c>
    </row>
    <row r="325" spans="1:33" ht="11.25" customHeight="1" x14ac:dyDescent="0.2"/>
    <row r="326" spans="1:33" ht="15.75" customHeight="1" x14ac:dyDescent="0.2">
      <c r="A326" s="219" t="s">
        <v>357</v>
      </c>
      <c r="C326" s="224"/>
      <c r="E326" s="224"/>
      <c r="G326" s="224"/>
      <c r="I326" s="224">
        <f>SUM(I324:I325)</f>
        <v>960</v>
      </c>
      <c r="K326" s="224">
        <v>0</v>
      </c>
      <c r="M326" s="224">
        <v>4</v>
      </c>
      <c r="O326" s="224">
        <v>2</v>
      </c>
      <c r="Q326" s="224">
        <v>0</v>
      </c>
      <c r="S326" s="224">
        <v>0</v>
      </c>
      <c r="U326" s="224">
        <v>7</v>
      </c>
      <c r="W326" s="224">
        <v>4</v>
      </c>
      <c r="Y326" s="224">
        <v>4</v>
      </c>
      <c r="AA326" s="224">
        <v>0</v>
      </c>
      <c r="AC326" s="224">
        <v>0</v>
      </c>
    </row>
    <row r="327" spans="1:33" ht="11.25" customHeight="1" x14ac:dyDescent="0.2"/>
    <row r="328" spans="1:33" ht="13.5" customHeight="1" x14ac:dyDescent="0.2">
      <c r="A328" s="219" t="s">
        <v>712</v>
      </c>
    </row>
    <row r="329" spans="1:33" x14ac:dyDescent="0.2">
      <c r="A329" s="220">
        <v>24401</v>
      </c>
      <c r="C329" s="221" t="s">
        <v>812</v>
      </c>
      <c r="E329" s="220">
        <v>24</v>
      </c>
      <c r="G329" s="222">
        <v>300</v>
      </c>
      <c r="I329" s="222">
        <v>7200</v>
      </c>
      <c r="K329" s="223">
        <v>2</v>
      </c>
      <c r="M329" s="223">
        <v>2</v>
      </c>
      <c r="O329" s="223">
        <v>2</v>
      </c>
      <c r="Q329" s="223">
        <v>2</v>
      </c>
      <c r="S329" s="223">
        <v>2</v>
      </c>
      <c r="U329" s="223">
        <v>2</v>
      </c>
      <c r="W329" s="223">
        <v>2</v>
      </c>
      <c r="Y329" s="223">
        <v>2</v>
      </c>
      <c r="AA329" s="223">
        <v>2</v>
      </c>
      <c r="AC329" s="223">
        <v>2</v>
      </c>
      <c r="AE329" s="223">
        <v>2</v>
      </c>
      <c r="AG329" s="223">
        <v>2</v>
      </c>
    </row>
    <row r="330" spans="1:33" ht="11.25" customHeight="1" x14ac:dyDescent="0.2"/>
    <row r="331" spans="1:33" ht="15.75" customHeight="1" x14ac:dyDescent="0.2">
      <c r="A331" s="219" t="s">
        <v>712</v>
      </c>
      <c r="C331" s="224"/>
      <c r="E331" s="224"/>
      <c r="G331" s="224"/>
      <c r="I331" s="224">
        <f>SUM(I329:I330)</f>
        <v>7200</v>
      </c>
      <c r="K331" s="224">
        <v>2</v>
      </c>
      <c r="M331" s="224">
        <v>2</v>
      </c>
      <c r="O331" s="224">
        <v>2</v>
      </c>
      <c r="Q331" s="224">
        <v>2</v>
      </c>
      <c r="S331" s="224">
        <v>2</v>
      </c>
      <c r="U331" s="224">
        <v>2</v>
      </c>
      <c r="W331" s="224">
        <v>2</v>
      </c>
      <c r="Y331" s="224">
        <v>2</v>
      </c>
      <c r="AA331" s="224">
        <v>2</v>
      </c>
      <c r="AC331" s="224">
        <v>2</v>
      </c>
    </row>
    <row r="332" spans="1:33" ht="11.25" customHeight="1" x14ac:dyDescent="0.2"/>
    <row r="333" spans="1:33" ht="13.5" customHeight="1" x14ac:dyDescent="0.2">
      <c r="A333" s="219" t="s">
        <v>359</v>
      </c>
    </row>
    <row r="334" spans="1:33" x14ac:dyDescent="0.2">
      <c r="A334" s="220">
        <v>24601</v>
      </c>
      <c r="C334" s="221" t="s">
        <v>360</v>
      </c>
      <c r="E334" s="220">
        <v>2</v>
      </c>
      <c r="G334" s="222">
        <v>52</v>
      </c>
      <c r="I334" s="222">
        <v>104</v>
      </c>
      <c r="K334" s="223">
        <v>0</v>
      </c>
      <c r="M334" s="223">
        <v>0</v>
      </c>
      <c r="O334" s="223">
        <v>0</v>
      </c>
      <c r="Q334" s="223">
        <v>0</v>
      </c>
      <c r="S334" s="223">
        <v>0</v>
      </c>
      <c r="U334" s="223">
        <v>0</v>
      </c>
      <c r="W334" s="223">
        <v>0</v>
      </c>
      <c r="Y334" s="223">
        <v>2</v>
      </c>
      <c r="AA334" s="223">
        <v>0</v>
      </c>
      <c r="AC334" s="223">
        <v>0</v>
      </c>
      <c r="AE334" s="223">
        <v>0</v>
      </c>
      <c r="AG334" s="223">
        <v>0</v>
      </c>
    </row>
    <row r="335" spans="1:33" x14ac:dyDescent="0.2">
      <c r="A335" s="220">
        <v>24601</v>
      </c>
      <c r="C335" s="221" t="s">
        <v>813</v>
      </c>
      <c r="E335" s="220">
        <v>20</v>
      </c>
      <c r="G335" s="222">
        <v>16</v>
      </c>
      <c r="I335" s="222">
        <v>320</v>
      </c>
      <c r="K335" s="223">
        <v>0</v>
      </c>
      <c r="M335" s="223">
        <v>20</v>
      </c>
      <c r="O335" s="223">
        <v>0</v>
      </c>
      <c r="Q335" s="223">
        <v>0</v>
      </c>
      <c r="S335" s="223">
        <v>0</v>
      </c>
      <c r="U335" s="223">
        <v>0</v>
      </c>
      <c r="W335" s="223">
        <v>0</v>
      </c>
      <c r="Y335" s="223">
        <v>0</v>
      </c>
      <c r="AA335" s="223">
        <v>0</v>
      </c>
      <c r="AC335" s="223">
        <v>0</v>
      </c>
      <c r="AE335" s="223">
        <v>0</v>
      </c>
      <c r="AG335" s="223">
        <v>0</v>
      </c>
    </row>
    <row r="336" spans="1:33" x14ac:dyDescent="0.2">
      <c r="A336" s="220">
        <v>24601</v>
      </c>
      <c r="C336" s="221" t="s">
        <v>814</v>
      </c>
      <c r="E336" s="220">
        <v>20</v>
      </c>
      <c r="G336" s="222">
        <v>15.08</v>
      </c>
      <c r="I336" s="222">
        <v>301.60000000000002</v>
      </c>
      <c r="K336" s="223">
        <v>0</v>
      </c>
      <c r="M336" s="223">
        <v>20</v>
      </c>
      <c r="O336" s="223">
        <v>0</v>
      </c>
      <c r="Q336" s="223">
        <v>0</v>
      </c>
      <c r="S336" s="223">
        <v>0</v>
      </c>
      <c r="U336" s="223">
        <v>0</v>
      </c>
      <c r="W336" s="223">
        <v>0</v>
      </c>
      <c r="Y336" s="223">
        <v>0</v>
      </c>
      <c r="AA336" s="223">
        <v>0</v>
      </c>
      <c r="AC336" s="223">
        <v>0</v>
      </c>
      <c r="AE336" s="223">
        <v>0</v>
      </c>
      <c r="AG336" s="223">
        <v>0</v>
      </c>
    </row>
    <row r="337" spans="1:33" x14ac:dyDescent="0.2">
      <c r="A337" s="220">
        <v>24601</v>
      </c>
      <c r="C337" s="221" t="s">
        <v>361</v>
      </c>
      <c r="E337" s="220">
        <v>10</v>
      </c>
      <c r="G337" s="222">
        <v>150</v>
      </c>
      <c r="I337" s="222">
        <v>1500</v>
      </c>
      <c r="K337" s="223">
        <v>0</v>
      </c>
      <c r="M337" s="223">
        <v>10</v>
      </c>
      <c r="O337" s="223">
        <v>0</v>
      </c>
      <c r="Q337" s="223">
        <v>0</v>
      </c>
      <c r="S337" s="223">
        <v>0</v>
      </c>
      <c r="U337" s="223">
        <v>0</v>
      </c>
      <c r="W337" s="223">
        <v>0</v>
      </c>
      <c r="Y337" s="223">
        <v>0</v>
      </c>
      <c r="AA337" s="223">
        <v>0</v>
      </c>
      <c r="AC337" s="223">
        <v>0</v>
      </c>
      <c r="AE337" s="223">
        <v>0</v>
      </c>
      <c r="AG337" s="223">
        <v>0</v>
      </c>
    </row>
    <row r="338" spans="1:33" x14ac:dyDescent="0.2">
      <c r="A338" s="220">
        <v>24601</v>
      </c>
      <c r="C338" s="221" t="s">
        <v>815</v>
      </c>
      <c r="E338" s="220">
        <v>20</v>
      </c>
      <c r="G338" s="222">
        <v>200</v>
      </c>
      <c r="I338" s="222">
        <v>4000</v>
      </c>
      <c r="K338" s="223">
        <v>0</v>
      </c>
      <c r="M338" s="223">
        <v>20</v>
      </c>
      <c r="O338" s="223">
        <v>0</v>
      </c>
      <c r="Q338" s="223">
        <v>0</v>
      </c>
      <c r="S338" s="223">
        <v>0</v>
      </c>
      <c r="U338" s="223">
        <v>0</v>
      </c>
      <c r="W338" s="223">
        <v>0</v>
      </c>
      <c r="Y338" s="223">
        <v>0</v>
      </c>
      <c r="AA338" s="223">
        <v>0</v>
      </c>
      <c r="AC338" s="223">
        <v>0</v>
      </c>
      <c r="AE338" s="223">
        <v>0</v>
      </c>
      <c r="AG338" s="223">
        <v>0</v>
      </c>
    </row>
    <row r="339" spans="1:33" x14ac:dyDescent="0.2">
      <c r="A339" s="220">
        <v>24601</v>
      </c>
      <c r="C339" s="221" t="s">
        <v>362</v>
      </c>
      <c r="E339" s="220">
        <v>1</v>
      </c>
      <c r="G339" s="222">
        <v>150</v>
      </c>
      <c r="I339" s="222">
        <v>150</v>
      </c>
      <c r="K339" s="223">
        <v>1</v>
      </c>
      <c r="M339" s="223">
        <v>0</v>
      </c>
      <c r="O339" s="223">
        <v>0</v>
      </c>
      <c r="Q339" s="223">
        <v>0</v>
      </c>
      <c r="S339" s="223">
        <v>0</v>
      </c>
      <c r="U339" s="223">
        <v>0</v>
      </c>
      <c r="W339" s="223">
        <v>0</v>
      </c>
      <c r="Y339" s="223">
        <v>0</v>
      </c>
      <c r="AA339" s="223">
        <v>0</v>
      </c>
      <c r="AC339" s="223">
        <v>0</v>
      </c>
      <c r="AE339" s="223">
        <v>0</v>
      </c>
      <c r="AG339" s="223">
        <v>0</v>
      </c>
    </row>
    <row r="340" spans="1:33" x14ac:dyDescent="0.2">
      <c r="A340" s="220">
        <v>24601</v>
      </c>
      <c r="C340" s="221" t="s">
        <v>816</v>
      </c>
      <c r="E340" s="220">
        <v>12</v>
      </c>
      <c r="G340" s="222">
        <v>37</v>
      </c>
      <c r="I340" s="222">
        <v>444</v>
      </c>
      <c r="K340" s="223">
        <v>1</v>
      </c>
      <c r="M340" s="223">
        <v>1</v>
      </c>
      <c r="O340" s="223">
        <v>1</v>
      </c>
      <c r="Q340" s="223">
        <v>1</v>
      </c>
      <c r="S340" s="223">
        <v>1</v>
      </c>
      <c r="U340" s="223">
        <v>1</v>
      </c>
      <c r="W340" s="223">
        <v>1</v>
      </c>
      <c r="Y340" s="223">
        <v>1</v>
      </c>
      <c r="AA340" s="223">
        <v>1</v>
      </c>
      <c r="AC340" s="223">
        <v>1</v>
      </c>
      <c r="AE340" s="223">
        <v>1</v>
      </c>
      <c r="AG340" s="223">
        <v>1</v>
      </c>
    </row>
    <row r="341" spans="1:33" x14ac:dyDescent="0.2">
      <c r="A341" s="220">
        <v>24601</v>
      </c>
      <c r="C341" s="221" t="s">
        <v>817</v>
      </c>
      <c r="E341" s="220">
        <v>50</v>
      </c>
      <c r="G341" s="222">
        <v>40</v>
      </c>
      <c r="I341" s="222">
        <v>2000</v>
      </c>
      <c r="K341" s="223">
        <v>0</v>
      </c>
      <c r="M341" s="223">
        <v>0</v>
      </c>
      <c r="O341" s="223">
        <v>50</v>
      </c>
      <c r="Q341" s="223">
        <v>0</v>
      </c>
      <c r="S341" s="223">
        <v>0</v>
      </c>
      <c r="U341" s="223">
        <v>0</v>
      </c>
      <c r="W341" s="223">
        <v>0</v>
      </c>
      <c r="Y341" s="223">
        <v>0</v>
      </c>
      <c r="AA341" s="223">
        <v>0</v>
      </c>
      <c r="AC341" s="223">
        <v>0</v>
      </c>
      <c r="AE341" s="223">
        <v>0</v>
      </c>
      <c r="AG341" s="223">
        <v>0</v>
      </c>
    </row>
    <row r="342" spans="1:33" x14ac:dyDescent="0.2">
      <c r="A342" s="220">
        <v>24601</v>
      </c>
      <c r="C342" s="221" t="s">
        <v>363</v>
      </c>
      <c r="E342" s="220">
        <v>3</v>
      </c>
      <c r="G342" s="222">
        <v>81</v>
      </c>
      <c r="I342" s="222">
        <v>243</v>
      </c>
      <c r="K342" s="223">
        <v>0</v>
      </c>
      <c r="M342" s="223">
        <v>3</v>
      </c>
      <c r="O342" s="223">
        <v>0</v>
      </c>
      <c r="Q342" s="223">
        <v>0</v>
      </c>
      <c r="S342" s="223">
        <v>0</v>
      </c>
      <c r="U342" s="223">
        <v>0</v>
      </c>
      <c r="W342" s="223">
        <v>0</v>
      </c>
      <c r="Y342" s="223">
        <v>0</v>
      </c>
      <c r="AA342" s="223">
        <v>0</v>
      </c>
      <c r="AC342" s="223">
        <v>0</v>
      </c>
      <c r="AE342" s="223">
        <v>0</v>
      </c>
      <c r="AG342" s="223">
        <v>0</v>
      </c>
    </row>
    <row r="343" spans="1:33" x14ac:dyDescent="0.2">
      <c r="A343" s="220">
        <v>24601</v>
      </c>
      <c r="C343" s="221" t="s">
        <v>364</v>
      </c>
      <c r="E343" s="220">
        <v>17</v>
      </c>
      <c r="G343" s="222">
        <v>10000</v>
      </c>
      <c r="I343" s="222">
        <v>170000</v>
      </c>
      <c r="K343" s="223">
        <v>1</v>
      </c>
      <c r="M343" s="223">
        <v>3</v>
      </c>
      <c r="O343" s="223">
        <v>3</v>
      </c>
      <c r="Q343" s="223">
        <v>1</v>
      </c>
      <c r="S343" s="223">
        <v>0</v>
      </c>
      <c r="U343" s="223">
        <v>0</v>
      </c>
      <c r="W343" s="223">
        <v>0</v>
      </c>
      <c r="Y343" s="223">
        <v>1</v>
      </c>
      <c r="AA343" s="223">
        <v>6</v>
      </c>
      <c r="AC343" s="223">
        <v>2</v>
      </c>
      <c r="AE343" s="223">
        <v>0</v>
      </c>
      <c r="AG343" s="223">
        <v>0</v>
      </c>
    </row>
    <row r="344" spans="1:33" x14ac:dyDescent="0.2">
      <c r="A344" s="220">
        <v>24601</v>
      </c>
      <c r="C344" s="221" t="s">
        <v>659</v>
      </c>
      <c r="E344" s="220">
        <v>10</v>
      </c>
      <c r="G344" s="222">
        <v>633</v>
      </c>
      <c r="I344" s="222">
        <v>6330</v>
      </c>
      <c r="K344" s="223">
        <v>0</v>
      </c>
      <c r="M344" s="223">
        <v>5</v>
      </c>
      <c r="O344" s="223">
        <v>0</v>
      </c>
      <c r="Q344" s="223">
        <v>0</v>
      </c>
      <c r="S344" s="223">
        <v>0</v>
      </c>
      <c r="U344" s="223">
        <v>0</v>
      </c>
      <c r="W344" s="223">
        <v>0</v>
      </c>
      <c r="Y344" s="223">
        <v>5</v>
      </c>
      <c r="AA344" s="223">
        <v>0</v>
      </c>
      <c r="AC344" s="223">
        <v>0</v>
      </c>
      <c r="AE344" s="223">
        <v>0</v>
      </c>
      <c r="AG344" s="223">
        <v>0</v>
      </c>
    </row>
    <row r="345" spans="1:33" x14ac:dyDescent="0.2">
      <c r="A345" s="220">
        <v>24601</v>
      </c>
      <c r="C345" s="221" t="s">
        <v>658</v>
      </c>
      <c r="E345" s="220">
        <v>12</v>
      </c>
      <c r="G345" s="222">
        <v>2500</v>
      </c>
      <c r="I345" s="222">
        <v>30000</v>
      </c>
      <c r="K345" s="223">
        <v>0</v>
      </c>
      <c r="M345" s="223">
        <v>0</v>
      </c>
      <c r="O345" s="223">
        <v>4</v>
      </c>
      <c r="Q345" s="223">
        <v>0</v>
      </c>
      <c r="S345" s="223">
        <v>4</v>
      </c>
      <c r="U345" s="223">
        <v>0</v>
      </c>
      <c r="W345" s="223">
        <v>0</v>
      </c>
      <c r="Y345" s="223">
        <v>4</v>
      </c>
      <c r="AA345" s="223">
        <v>0</v>
      </c>
      <c r="AC345" s="223">
        <v>0</v>
      </c>
      <c r="AE345" s="223">
        <v>0</v>
      </c>
      <c r="AG345" s="223">
        <v>0</v>
      </c>
    </row>
    <row r="346" spans="1:33" x14ac:dyDescent="0.2">
      <c r="A346" s="220">
        <v>24601</v>
      </c>
      <c r="C346" s="221" t="s">
        <v>365</v>
      </c>
      <c r="E346" s="220">
        <v>2</v>
      </c>
      <c r="G346" s="222">
        <v>220</v>
      </c>
      <c r="I346" s="222">
        <v>440</v>
      </c>
      <c r="K346" s="223">
        <v>0</v>
      </c>
      <c r="M346" s="223">
        <v>2</v>
      </c>
      <c r="O346" s="223">
        <v>0</v>
      </c>
      <c r="Q346" s="223">
        <v>0</v>
      </c>
      <c r="S346" s="223">
        <v>0</v>
      </c>
      <c r="U346" s="223">
        <v>0</v>
      </c>
      <c r="W346" s="223">
        <v>0</v>
      </c>
      <c r="Y346" s="223">
        <v>0</v>
      </c>
      <c r="AA346" s="223">
        <v>0</v>
      </c>
      <c r="AC346" s="223">
        <v>0</v>
      </c>
      <c r="AE346" s="223">
        <v>0</v>
      </c>
      <c r="AG346" s="223">
        <v>0</v>
      </c>
    </row>
    <row r="347" spans="1:33" x14ac:dyDescent="0.2">
      <c r="A347" s="220">
        <v>24601</v>
      </c>
      <c r="C347" s="221" t="s">
        <v>818</v>
      </c>
      <c r="E347" s="220">
        <v>5</v>
      </c>
      <c r="G347" s="222">
        <v>700</v>
      </c>
      <c r="I347" s="222">
        <v>3500</v>
      </c>
      <c r="K347" s="223">
        <v>0</v>
      </c>
      <c r="M347" s="223">
        <v>5</v>
      </c>
      <c r="O347" s="223">
        <v>0</v>
      </c>
      <c r="Q347" s="223">
        <v>0</v>
      </c>
      <c r="S347" s="223">
        <v>0</v>
      </c>
      <c r="U347" s="223">
        <v>0</v>
      </c>
      <c r="W347" s="223">
        <v>0</v>
      </c>
      <c r="Y347" s="223">
        <v>0</v>
      </c>
      <c r="AA347" s="223">
        <v>0</v>
      </c>
      <c r="AC347" s="223">
        <v>0</v>
      </c>
      <c r="AE347" s="223">
        <v>0</v>
      </c>
      <c r="AG347" s="223">
        <v>0</v>
      </c>
    </row>
    <row r="348" spans="1:33" x14ac:dyDescent="0.2">
      <c r="A348" s="220">
        <v>24601</v>
      </c>
      <c r="C348" s="221" t="s">
        <v>366</v>
      </c>
      <c r="E348" s="220">
        <v>1</v>
      </c>
      <c r="G348" s="222">
        <v>6000</v>
      </c>
      <c r="I348" s="222">
        <v>6000</v>
      </c>
      <c r="K348" s="223">
        <v>1</v>
      </c>
      <c r="M348" s="223">
        <v>0</v>
      </c>
      <c r="O348" s="223">
        <v>0</v>
      </c>
      <c r="Q348" s="223">
        <v>0</v>
      </c>
      <c r="S348" s="223">
        <v>0</v>
      </c>
      <c r="U348" s="223">
        <v>0</v>
      </c>
      <c r="W348" s="223">
        <v>0</v>
      </c>
      <c r="Y348" s="223">
        <v>0</v>
      </c>
      <c r="AA348" s="223">
        <v>0</v>
      </c>
      <c r="AC348" s="223">
        <v>0</v>
      </c>
      <c r="AE348" s="223">
        <v>0</v>
      </c>
      <c r="AG348" s="223">
        <v>0</v>
      </c>
    </row>
    <row r="349" spans="1:33" ht="11.25" customHeight="1" x14ac:dyDescent="0.2"/>
    <row r="350" spans="1:33" ht="15.75" customHeight="1" x14ac:dyDescent="0.2">
      <c r="A350" s="219" t="s">
        <v>819</v>
      </c>
      <c r="C350" s="224"/>
      <c r="E350" s="224"/>
      <c r="G350" s="224"/>
      <c r="I350" s="224">
        <f>SUM(I334:I349)</f>
        <v>225332.6</v>
      </c>
      <c r="K350" s="224">
        <v>58</v>
      </c>
      <c r="M350" s="224">
        <v>2</v>
      </c>
      <c r="O350" s="224">
        <v>5</v>
      </c>
      <c r="Q350" s="224">
        <v>1</v>
      </c>
      <c r="S350" s="224">
        <v>1</v>
      </c>
      <c r="U350" s="224">
        <v>13</v>
      </c>
      <c r="W350" s="224">
        <v>7</v>
      </c>
      <c r="Y350" s="224">
        <v>3</v>
      </c>
      <c r="AA350" s="224">
        <v>1</v>
      </c>
      <c r="AC350" s="224">
        <v>1</v>
      </c>
    </row>
    <row r="351" spans="1:33" ht="11.25" customHeight="1" x14ac:dyDescent="0.2"/>
    <row r="352" spans="1:33" ht="13.5" customHeight="1" x14ac:dyDescent="0.2">
      <c r="A352" s="219" t="s">
        <v>367</v>
      </c>
    </row>
    <row r="353" spans="1:33" x14ac:dyDescent="0.2">
      <c r="A353" s="220">
        <v>24701</v>
      </c>
      <c r="C353" s="221" t="s">
        <v>820</v>
      </c>
      <c r="E353" s="220">
        <v>1</v>
      </c>
      <c r="G353" s="222">
        <v>600000</v>
      </c>
      <c r="I353" s="222">
        <v>600000</v>
      </c>
      <c r="K353" s="223">
        <v>1</v>
      </c>
      <c r="M353" s="223">
        <v>0</v>
      </c>
      <c r="O353" s="223">
        <v>0</v>
      </c>
      <c r="Q353" s="223">
        <v>0</v>
      </c>
      <c r="S353" s="223">
        <v>0</v>
      </c>
      <c r="U353" s="223">
        <v>0</v>
      </c>
      <c r="W353" s="223">
        <v>0</v>
      </c>
      <c r="Y353" s="223">
        <v>0</v>
      </c>
      <c r="AA353" s="223">
        <v>0</v>
      </c>
      <c r="AC353" s="223">
        <v>0</v>
      </c>
      <c r="AE353" s="223">
        <v>0</v>
      </c>
      <c r="AG353" s="223">
        <v>0</v>
      </c>
    </row>
    <row r="354" spans="1:33" x14ac:dyDescent="0.2">
      <c r="A354" s="220">
        <v>24701</v>
      </c>
      <c r="C354" s="221" t="s">
        <v>368</v>
      </c>
      <c r="E354" s="220">
        <v>30</v>
      </c>
      <c r="G354" s="222">
        <v>4150</v>
      </c>
      <c r="I354" s="222">
        <v>124500</v>
      </c>
      <c r="K354" s="223">
        <v>2</v>
      </c>
      <c r="M354" s="223">
        <v>5</v>
      </c>
      <c r="O354" s="223">
        <v>2</v>
      </c>
      <c r="Q354" s="223">
        <v>2</v>
      </c>
      <c r="S354" s="223">
        <v>2</v>
      </c>
      <c r="U354" s="223">
        <v>2</v>
      </c>
      <c r="W354" s="223">
        <v>2</v>
      </c>
      <c r="Y354" s="223">
        <v>5</v>
      </c>
      <c r="AA354" s="223">
        <v>2</v>
      </c>
      <c r="AC354" s="223">
        <v>2</v>
      </c>
      <c r="AE354" s="223">
        <v>2</v>
      </c>
      <c r="AG354" s="223">
        <v>2</v>
      </c>
    </row>
    <row r="355" spans="1:33" ht="11.25" customHeight="1" x14ac:dyDescent="0.2"/>
    <row r="356" spans="1:33" ht="15.75" customHeight="1" x14ac:dyDescent="0.2">
      <c r="A356" s="219" t="s">
        <v>367</v>
      </c>
      <c r="C356" s="224"/>
      <c r="E356" s="224"/>
      <c r="G356" s="224"/>
      <c r="I356" s="224">
        <f>SUM(I353:I355)</f>
        <v>724500</v>
      </c>
      <c r="K356" s="224">
        <v>2</v>
      </c>
      <c r="M356" s="224">
        <v>2</v>
      </c>
      <c r="O356" s="224">
        <v>2</v>
      </c>
      <c r="Q356" s="224">
        <v>2</v>
      </c>
      <c r="S356" s="224">
        <v>2</v>
      </c>
      <c r="U356" s="224">
        <v>5</v>
      </c>
      <c r="W356" s="224">
        <v>2</v>
      </c>
      <c r="Y356" s="224">
        <v>2</v>
      </c>
      <c r="AA356" s="224">
        <v>2</v>
      </c>
      <c r="AC356" s="224">
        <v>2</v>
      </c>
    </row>
    <row r="357" spans="1:33" ht="11.25" customHeight="1" x14ac:dyDescent="0.2"/>
    <row r="358" spans="1:33" ht="13.5" customHeight="1" x14ac:dyDescent="0.2">
      <c r="A358" s="219" t="s">
        <v>369</v>
      </c>
    </row>
    <row r="359" spans="1:33" ht="14.25" customHeight="1" x14ac:dyDescent="0.2">
      <c r="A359" s="220">
        <v>24801</v>
      </c>
      <c r="C359" s="221" t="s">
        <v>657</v>
      </c>
      <c r="E359" s="220">
        <v>8</v>
      </c>
      <c r="G359" s="222">
        <v>1000</v>
      </c>
      <c r="I359" s="222">
        <v>8000</v>
      </c>
      <c r="K359" s="223">
        <v>0</v>
      </c>
      <c r="M359" s="223">
        <v>0</v>
      </c>
      <c r="O359" s="223">
        <v>0</v>
      </c>
      <c r="Q359" s="223">
        <v>8</v>
      </c>
      <c r="S359" s="223">
        <v>0</v>
      </c>
      <c r="U359" s="223">
        <v>0</v>
      </c>
      <c r="W359" s="223">
        <v>0</v>
      </c>
      <c r="Y359" s="223">
        <v>0</v>
      </c>
      <c r="AA359" s="223">
        <v>0</v>
      </c>
      <c r="AC359" s="223">
        <v>0</v>
      </c>
      <c r="AE359" s="223">
        <v>0</v>
      </c>
      <c r="AG359" s="223">
        <v>0</v>
      </c>
    </row>
    <row r="360" spans="1:33" x14ac:dyDescent="0.2">
      <c r="A360" s="220">
        <v>24801</v>
      </c>
      <c r="C360" s="221" t="s">
        <v>821</v>
      </c>
      <c r="E360" s="220">
        <v>6</v>
      </c>
      <c r="G360" s="222">
        <v>1700</v>
      </c>
      <c r="I360" s="222">
        <v>10200</v>
      </c>
      <c r="K360" s="223">
        <v>0</v>
      </c>
      <c r="M360" s="223">
        <v>6</v>
      </c>
      <c r="O360" s="223">
        <v>0</v>
      </c>
      <c r="Q360" s="223">
        <v>0</v>
      </c>
      <c r="S360" s="223">
        <v>0</v>
      </c>
      <c r="U360" s="223">
        <v>0</v>
      </c>
      <c r="W360" s="223">
        <v>0</v>
      </c>
      <c r="Y360" s="223">
        <v>0</v>
      </c>
      <c r="AA360" s="223">
        <v>0</v>
      </c>
      <c r="AC360" s="223">
        <v>0</v>
      </c>
      <c r="AE360" s="223">
        <v>0</v>
      </c>
      <c r="AG360" s="223">
        <v>0</v>
      </c>
    </row>
    <row r="361" spans="1:33" x14ac:dyDescent="0.2">
      <c r="A361" s="220">
        <v>24801</v>
      </c>
      <c r="C361" s="221" t="s">
        <v>370</v>
      </c>
      <c r="E361" s="220">
        <v>4</v>
      </c>
      <c r="G361" s="222">
        <v>15</v>
      </c>
      <c r="I361" s="222">
        <v>60</v>
      </c>
      <c r="K361" s="223">
        <v>4</v>
      </c>
      <c r="M361" s="223">
        <v>0</v>
      </c>
      <c r="O361" s="223">
        <v>0</v>
      </c>
      <c r="Q361" s="223">
        <v>0</v>
      </c>
      <c r="S361" s="223">
        <v>0</v>
      </c>
      <c r="U361" s="223">
        <v>0</v>
      </c>
      <c r="W361" s="223">
        <v>0</v>
      </c>
      <c r="Y361" s="223">
        <v>0</v>
      </c>
      <c r="AA361" s="223">
        <v>0</v>
      </c>
      <c r="AC361" s="223">
        <v>0</v>
      </c>
      <c r="AE361" s="223">
        <v>0</v>
      </c>
      <c r="AG361" s="223">
        <v>0</v>
      </c>
    </row>
    <row r="362" spans="1:33" x14ac:dyDescent="0.2">
      <c r="A362" s="220">
        <v>24801</v>
      </c>
      <c r="C362" s="221" t="s">
        <v>656</v>
      </c>
      <c r="E362" s="220">
        <v>7</v>
      </c>
      <c r="G362" s="222">
        <v>2000</v>
      </c>
      <c r="I362" s="222">
        <v>14000</v>
      </c>
      <c r="K362" s="223">
        <v>1</v>
      </c>
      <c r="M362" s="223">
        <v>0</v>
      </c>
      <c r="O362" s="223">
        <v>2</v>
      </c>
      <c r="Q362" s="223">
        <v>4</v>
      </c>
      <c r="S362" s="223">
        <v>0</v>
      </c>
      <c r="U362" s="223">
        <v>0</v>
      </c>
      <c r="W362" s="223">
        <v>0</v>
      </c>
      <c r="Y362" s="223">
        <v>0</v>
      </c>
      <c r="AA362" s="223">
        <v>0</v>
      </c>
      <c r="AC362" s="223">
        <v>0</v>
      </c>
      <c r="AE362" s="223">
        <v>0</v>
      </c>
      <c r="AG362" s="223">
        <v>0</v>
      </c>
    </row>
    <row r="363" spans="1:33" x14ac:dyDescent="0.2">
      <c r="A363" s="220">
        <v>24801</v>
      </c>
      <c r="C363" s="221" t="s">
        <v>822</v>
      </c>
      <c r="E363" s="220">
        <v>4</v>
      </c>
      <c r="G363" s="222">
        <v>250</v>
      </c>
      <c r="I363" s="222">
        <v>1000</v>
      </c>
      <c r="K363" s="223">
        <v>0</v>
      </c>
      <c r="M363" s="223">
        <v>0</v>
      </c>
      <c r="O363" s="223">
        <v>0</v>
      </c>
      <c r="Q363" s="223">
        <v>4</v>
      </c>
      <c r="S363" s="223">
        <v>0</v>
      </c>
      <c r="U363" s="223">
        <v>0</v>
      </c>
      <c r="W363" s="223">
        <v>0</v>
      </c>
      <c r="Y363" s="223">
        <v>0</v>
      </c>
      <c r="AA363" s="223">
        <v>0</v>
      </c>
      <c r="AC363" s="223">
        <v>0</v>
      </c>
      <c r="AE363" s="223">
        <v>0</v>
      </c>
      <c r="AG363" s="223">
        <v>0</v>
      </c>
    </row>
    <row r="364" spans="1:33" x14ac:dyDescent="0.2">
      <c r="A364" s="220">
        <v>24801</v>
      </c>
      <c r="C364" s="221" t="s">
        <v>655</v>
      </c>
      <c r="E364" s="220">
        <v>2</v>
      </c>
      <c r="G364" s="222">
        <v>506</v>
      </c>
      <c r="I364" s="222">
        <v>1012</v>
      </c>
      <c r="K364" s="223">
        <v>0</v>
      </c>
      <c r="M364" s="223">
        <v>0</v>
      </c>
      <c r="O364" s="223">
        <v>1</v>
      </c>
      <c r="Q364" s="223">
        <v>0</v>
      </c>
      <c r="S364" s="223">
        <v>0</v>
      </c>
      <c r="U364" s="223">
        <v>0</v>
      </c>
      <c r="W364" s="223">
        <v>0</v>
      </c>
      <c r="Y364" s="223">
        <v>1</v>
      </c>
      <c r="AA364" s="223">
        <v>0</v>
      </c>
      <c r="AC364" s="223">
        <v>0</v>
      </c>
      <c r="AE364" s="223">
        <v>0</v>
      </c>
      <c r="AG364" s="223">
        <v>0</v>
      </c>
    </row>
    <row r="365" spans="1:33" x14ac:dyDescent="0.2">
      <c r="A365" s="220">
        <v>24801</v>
      </c>
      <c r="C365" s="221" t="s">
        <v>371</v>
      </c>
      <c r="E365" s="220">
        <v>41</v>
      </c>
      <c r="G365" s="222">
        <v>1700</v>
      </c>
      <c r="I365" s="222">
        <v>69700</v>
      </c>
      <c r="K365" s="223">
        <v>2</v>
      </c>
      <c r="M365" s="223">
        <v>7</v>
      </c>
      <c r="O365" s="223">
        <v>5</v>
      </c>
      <c r="Q365" s="223">
        <v>2</v>
      </c>
      <c r="S365" s="223">
        <v>2</v>
      </c>
      <c r="U365" s="223">
        <v>2</v>
      </c>
      <c r="W365" s="223">
        <v>2</v>
      </c>
      <c r="Y365" s="223">
        <v>7</v>
      </c>
      <c r="AA365" s="223">
        <v>6</v>
      </c>
      <c r="AC365" s="223">
        <v>2</v>
      </c>
      <c r="AE365" s="223">
        <v>2</v>
      </c>
      <c r="AG365" s="223">
        <v>2</v>
      </c>
    </row>
    <row r="366" spans="1:33" x14ac:dyDescent="0.2">
      <c r="A366" s="220">
        <v>24801</v>
      </c>
      <c r="C366" s="221" t="s">
        <v>654</v>
      </c>
      <c r="E366" s="220">
        <v>2</v>
      </c>
      <c r="G366" s="222">
        <v>3000</v>
      </c>
      <c r="I366" s="222">
        <v>6000</v>
      </c>
      <c r="K366" s="223">
        <v>0</v>
      </c>
      <c r="M366" s="223">
        <v>0</v>
      </c>
      <c r="O366" s="223">
        <v>0</v>
      </c>
      <c r="Q366" s="223">
        <v>2</v>
      </c>
      <c r="S366" s="223">
        <v>0</v>
      </c>
      <c r="U366" s="223">
        <v>0</v>
      </c>
      <c r="W366" s="223">
        <v>0</v>
      </c>
      <c r="Y366" s="223">
        <v>0</v>
      </c>
      <c r="AA366" s="223">
        <v>0</v>
      </c>
      <c r="AC366" s="223">
        <v>0</v>
      </c>
      <c r="AE366" s="223">
        <v>0</v>
      </c>
      <c r="AG366" s="223">
        <v>0</v>
      </c>
    </row>
    <row r="367" spans="1:33" x14ac:dyDescent="0.2">
      <c r="A367" s="220">
        <v>24801</v>
      </c>
      <c r="C367" s="221" t="s">
        <v>372</v>
      </c>
      <c r="E367" s="220">
        <v>1</v>
      </c>
      <c r="G367" s="222">
        <v>1150</v>
      </c>
      <c r="I367" s="222">
        <v>1150</v>
      </c>
      <c r="K367" s="223">
        <v>1</v>
      </c>
      <c r="M367" s="223">
        <v>0</v>
      </c>
      <c r="O367" s="223">
        <v>0</v>
      </c>
      <c r="Q367" s="223">
        <v>0</v>
      </c>
      <c r="S367" s="223">
        <v>0</v>
      </c>
      <c r="U367" s="223">
        <v>0</v>
      </c>
      <c r="W367" s="223">
        <v>0</v>
      </c>
      <c r="Y367" s="223">
        <v>0</v>
      </c>
      <c r="AA367" s="223">
        <v>0</v>
      </c>
      <c r="AC367" s="223">
        <v>0</v>
      </c>
      <c r="AE367" s="223">
        <v>0</v>
      </c>
      <c r="AG367" s="223">
        <v>0</v>
      </c>
    </row>
    <row r="368" spans="1:33" x14ac:dyDescent="0.2">
      <c r="A368" s="220">
        <v>24801</v>
      </c>
      <c r="C368" s="221" t="s">
        <v>653</v>
      </c>
      <c r="E368" s="220">
        <v>2500</v>
      </c>
      <c r="G368" s="222">
        <v>0.5</v>
      </c>
      <c r="I368" s="222">
        <v>1250</v>
      </c>
      <c r="K368" s="223">
        <v>500</v>
      </c>
      <c r="M368" s="223">
        <v>0</v>
      </c>
      <c r="O368" s="223">
        <v>0</v>
      </c>
      <c r="Q368" s="223">
        <v>500</v>
      </c>
      <c r="S368" s="223">
        <v>0</v>
      </c>
      <c r="U368" s="223">
        <v>500</v>
      </c>
      <c r="W368" s="223">
        <v>0</v>
      </c>
      <c r="Y368" s="223">
        <v>500</v>
      </c>
      <c r="AA368" s="223">
        <v>0</v>
      </c>
      <c r="AC368" s="223">
        <v>0</v>
      </c>
      <c r="AE368" s="223">
        <v>500</v>
      </c>
      <c r="AG368" s="223">
        <v>0</v>
      </c>
    </row>
    <row r="369" spans="1:33" x14ac:dyDescent="0.2">
      <c r="A369" s="220">
        <v>24801</v>
      </c>
      <c r="C369" s="221" t="s">
        <v>373</v>
      </c>
      <c r="E369" s="220">
        <v>10</v>
      </c>
      <c r="G369" s="222">
        <v>65</v>
      </c>
      <c r="I369" s="222">
        <v>650</v>
      </c>
      <c r="K369" s="223">
        <v>0</v>
      </c>
      <c r="M369" s="223">
        <v>6</v>
      </c>
      <c r="O369" s="223">
        <v>0</v>
      </c>
      <c r="Q369" s="223">
        <v>0</v>
      </c>
      <c r="S369" s="223">
        <v>0</v>
      </c>
      <c r="U369" s="223">
        <v>0</v>
      </c>
      <c r="W369" s="223">
        <v>0</v>
      </c>
      <c r="Y369" s="223">
        <v>0</v>
      </c>
      <c r="AA369" s="223">
        <v>0</v>
      </c>
      <c r="AC369" s="223">
        <v>4</v>
      </c>
      <c r="AE369" s="223">
        <v>0</v>
      </c>
      <c r="AG369" s="223">
        <v>0</v>
      </c>
    </row>
    <row r="370" spans="1:33" x14ac:dyDescent="0.2">
      <c r="A370" s="220">
        <v>24801</v>
      </c>
      <c r="C370" s="221" t="s">
        <v>652</v>
      </c>
      <c r="E370" s="220">
        <v>4</v>
      </c>
      <c r="G370" s="222">
        <v>40</v>
      </c>
      <c r="I370" s="222">
        <v>160</v>
      </c>
      <c r="K370" s="223">
        <v>0</v>
      </c>
      <c r="M370" s="223">
        <v>0</v>
      </c>
      <c r="O370" s="223">
        <v>0</v>
      </c>
      <c r="Q370" s="223">
        <v>0</v>
      </c>
      <c r="S370" s="223">
        <v>0</v>
      </c>
      <c r="U370" s="223">
        <v>0</v>
      </c>
      <c r="W370" s="223">
        <v>0</v>
      </c>
      <c r="Y370" s="223">
        <v>0</v>
      </c>
      <c r="AA370" s="223">
        <v>4</v>
      </c>
      <c r="AC370" s="223">
        <v>0</v>
      </c>
      <c r="AE370" s="223">
        <v>0</v>
      </c>
      <c r="AG370" s="223">
        <v>0</v>
      </c>
    </row>
    <row r="371" spans="1:33" x14ac:dyDescent="0.2">
      <c r="A371" s="220">
        <v>24801</v>
      </c>
      <c r="C371" s="221" t="s">
        <v>651</v>
      </c>
      <c r="E371" s="220">
        <v>8</v>
      </c>
      <c r="G371" s="222">
        <v>115</v>
      </c>
      <c r="I371" s="222">
        <v>920</v>
      </c>
      <c r="K371" s="223">
        <v>0</v>
      </c>
      <c r="M371" s="223">
        <v>4</v>
      </c>
      <c r="O371" s="223">
        <v>0</v>
      </c>
      <c r="Q371" s="223">
        <v>0</v>
      </c>
      <c r="S371" s="223">
        <v>0</v>
      </c>
      <c r="U371" s="223">
        <v>0</v>
      </c>
      <c r="W371" s="223">
        <v>0</v>
      </c>
      <c r="Y371" s="223">
        <v>4</v>
      </c>
      <c r="AA371" s="223">
        <v>0</v>
      </c>
      <c r="AC371" s="223">
        <v>0</v>
      </c>
      <c r="AE371" s="223">
        <v>0</v>
      </c>
      <c r="AG371" s="223">
        <v>0</v>
      </c>
    </row>
    <row r="372" spans="1:33" x14ac:dyDescent="0.2">
      <c r="A372" s="220">
        <v>24801</v>
      </c>
      <c r="C372" s="221" t="s">
        <v>374</v>
      </c>
      <c r="E372" s="220">
        <v>40</v>
      </c>
      <c r="G372" s="222">
        <v>25</v>
      </c>
      <c r="I372" s="222">
        <v>1000</v>
      </c>
      <c r="K372" s="223">
        <v>0</v>
      </c>
      <c r="M372" s="223">
        <v>20</v>
      </c>
      <c r="O372" s="223">
        <v>0</v>
      </c>
      <c r="Q372" s="223">
        <v>0</v>
      </c>
      <c r="S372" s="223">
        <v>0</v>
      </c>
      <c r="U372" s="223">
        <v>0</v>
      </c>
      <c r="W372" s="223">
        <v>0</v>
      </c>
      <c r="Y372" s="223">
        <v>20</v>
      </c>
      <c r="AA372" s="223">
        <v>0</v>
      </c>
      <c r="AC372" s="223">
        <v>0</v>
      </c>
      <c r="AE372" s="223">
        <v>0</v>
      </c>
      <c r="AG372" s="223">
        <v>0</v>
      </c>
    </row>
    <row r="373" spans="1:33" x14ac:dyDescent="0.2">
      <c r="A373" s="220">
        <v>24801</v>
      </c>
      <c r="C373" s="221" t="s">
        <v>823</v>
      </c>
      <c r="E373" s="220">
        <v>1</v>
      </c>
      <c r="G373" s="222">
        <v>70000</v>
      </c>
      <c r="I373" s="222">
        <v>70000</v>
      </c>
      <c r="K373" s="223">
        <v>1</v>
      </c>
      <c r="M373" s="223">
        <v>0</v>
      </c>
      <c r="O373" s="223">
        <v>0</v>
      </c>
      <c r="Q373" s="223">
        <v>0</v>
      </c>
      <c r="S373" s="223">
        <v>0</v>
      </c>
      <c r="U373" s="223">
        <v>0</v>
      </c>
      <c r="W373" s="223">
        <v>0</v>
      </c>
      <c r="Y373" s="223">
        <v>0</v>
      </c>
      <c r="AA373" s="223">
        <v>0</v>
      </c>
      <c r="AC373" s="223">
        <v>0</v>
      </c>
      <c r="AE373" s="223">
        <v>0</v>
      </c>
      <c r="AG373" s="223">
        <v>0</v>
      </c>
    </row>
    <row r="374" spans="1:33" x14ac:dyDescent="0.2">
      <c r="A374" s="220">
        <v>24801</v>
      </c>
      <c r="C374" s="221" t="s">
        <v>824</v>
      </c>
      <c r="E374" s="220">
        <v>12</v>
      </c>
      <c r="G374" s="222">
        <v>1000</v>
      </c>
      <c r="I374" s="222">
        <v>12000</v>
      </c>
      <c r="K374" s="223">
        <v>1</v>
      </c>
      <c r="M374" s="223">
        <v>1</v>
      </c>
      <c r="O374" s="223">
        <v>1</v>
      </c>
      <c r="Q374" s="223">
        <v>1</v>
      </c>
      <c r="S374" s="223">
        <v>1</v>
      </c>
      <c r="U374" s="223">
        <v>1</v>
      </c>
      <c r="W374" s="223">
        <v>1</v>
      </c>
      <c r="Y374" s="223">
        <v>1</v>
      </c>
      <c r="AA374" s="223">
        <v>1</v>
      </c>
      <c r="AC374" s="223">
        <v>1</v>
      </c>
      <c r="AE374" s="223">
        <v>1</v>
      </c>
      <c r="AG374" s="223">
        <v>1</v>
      </c>
    </row>
    <row r="375" spans="1:33" x14ac:dyDescent="0.2">
      <c r="A375" s="220">
        <v>24801</v>
      </c>
      <c r="C375" s="221" t="s">
        <v>650</v>
      </c>
      <c r="E375" s="220">
        <v>2</v>
      </c>
      <c r="G375" s="222">
        <v>6500</v>
      </c>
      <c r="I375" s="222">
        <v>13000</v>
      </c>
      <c r="K375" s="223">
        <v>0</v>
      </c>
      <c r="M375" s="223">
        <v>0</v>
      </c>
      <c r="O375" s="223">
        <v>0</v>
      </c>
      <c r="Q375" s="223">
        <v>2</v>
      </c>
      <c r="S375" s="223">
        <v>0</v>
      </c>
      <c r="U375" s="223">
        <v>0</v>
      </c>
      <c r="W375" s="223">
        <v>0</v>
      </c>
      <c r="Y375" s="223">
        <v>0</v>
      </c>
      <c r="AA375" s="223">
        <v>0</v>
      </c>
      <c r="AC375" s="223">
        <v>0</v>
      </c>
      <c r="AE375" s="223">
        <v>0</v>
      </c>
      <c r="AG375" s="223">
        <v>0</v>
      </c>
    </row>
    <row r="376" spans="1:33" x14ac:dyDescent="0.2">
      <c r="A376" s="220">
        <v>24801</v>
      </c>
      <c r="C376" s="221" t="s">
        <v>825</v>
      </c>
      <c r="E376" s="220">
        <v>4</v>
      </c>
      <c r="G376" s="222">
        <v>700</v>
      </c>
      <c r="I376" s="222">
        <v>2800</v>
      </c>
      <c r="K376" s="223">
        <v>0</v>
      </c>
      <c r="M376" s="223">
        <v>2</v>
      </c>
      <c r="O376" s="223">
        <v>2</v>
      </c>
      <c r="Q376" s="223">
        <v>0</v>
      </c>
      <c r="S376" s="223">
        <v>0</v>
      </c>
      <c r="U376" s="223">
        <v>0</v>
      </c>
      <c r="W376" s="223">
        <v>0</v>
      </c>
      <c r="Y376" s="223">
        <v>0</v>
      </c>
      <c r="AA376" s="223">
        <v>0</v>
      </c>
      <c r="AC376" s="223">
        <v>0</v>
      </c>
      <c r="AE376" s="223">
        <v>0</v>
      </c>
      <c r="AG376" s="223">
        <v>0</v>
      </c>
    </row>
    <row r="377" spans="1:33" x14ac:dyDescent="0.2">
      <c r="A377" s="220">
        <v>24801</v>
      </c>
      <c r="C377" s="221" t="s">
        <v>649</v>
      </c>
      <c r="E377" s="220">
        <v>4</v>
      </c>
      <c r="G377" s="222">
        <v>1300</v>
      </c>
      <c r="I377" s="222">
        <v>5200</v>
      </c>
      <c r="K377" s="223">
        <v>0</v>
      </c>
      <c r="M377" s="223">
        <v>0</v>
      </c>
      <c r="O377" s="223">
        <v>0</v>
      </c>
      <c r="Q377" s="223">
        <v>4</v>
      </c>
      <c r="S377" s="223">
        <v>0</v>
      </c>
      <c r="U377" s="223">
        <v>0</v>
      </c>
      <c r="W377" s="223">
        <v>0</v>
      </c>
      <c r="Y377" s="223">
        <v>0</v>
      </c>
      <c r="AA377" s="223">
        <v>0</v>
      </c>
      <c r="AC377" s="223">
        <v>0</v>
      </c>
      <c r="AE377" s="223">
        <v>0</v>
      </c>
      <c r="AG377" s="223">
        <v>0</v>
      </c>
    </row>
    <row r="378" spans="1:33" x14ac:dyDescent="0.2">
      <c r="A378" s="220">
        <v>24801</v>
      </c>
      <c r="C378" s="221" t="s">
        <v>648</v>
      </c>
      <c r="E378" s="220">
        <v>4</v>
      </c>
      <c r="G378" s="222">
        <v>900</v>
      </c>
      <c r="I378" s="222">
        <v>3600</v>
      </c>
      <c r="K378" s="223">
        <v>0</v>
      </c>
      <c r="M378" s="223">
        <v>0</v>
      </c>
      <c r="O378" s="223">
        <v>0</v>
      </c>
      <c r="Q378" s="223">
        <v>4</v>
      </c>
      <c r="S378" s="223">
        <v>0</v>
      </c>
      <c r="U378" s="223">
        <v>0</v>
      </c>
      <c r="W378" s="223">
        <v>0</v>
      </c>
      <c r="Y378" s="223">
        <v>0</v>
      </c>
      <c r="AA378" s="223">
        <v>0</v>
      </c>
      <c r="AC378" s="223">
        <v>0</v>
      </c>
      <c r="AE378" s="223">
        <v>0</v>
      </c>
      <c r="AG378" s="223">
        <v>0</v>
      </c>
    </row>
    <row r="379" spans="1:33" ht="11.25" customHeight="1" x14ac:dyDescent="0.2"/>
    <row r="380" spans="1:33" ht="15.75" customHeight="1" x14ac:dyDescent="0.2">
      <c r="A380" s="219" t="s">
        <v>369</v>
      </c>
      <c r="C380" s="224"/>
      <c r="E380" s="224"/>
      <c r="G380" s="224"/>
      <c r="I380" s="224">
        <f>SUM(I359:I379)</f>
        <v>221702</v>
      </c>
      <c r="K380" s="224">
        <v>11</v>
      </c>
      <c r="M380" s="224">
        <v>531</v>
      </c>
      <c r="O380" s="224">
        <v>3</v>
      </c>
      <c r="Q380" s="224">
        <v>503</v>
      </c>
      <c r="S380" s="224">
        <v>3</v>
      </c>
      <c r="U380" s="224">
        <v>533</v>
      </c>
      <c r="W380" s="224">
        <v>11</v>
      </c>
      <c r="Y380" s="224">
        <v>7</v>
      </c>
      <c r="AA380" s="224">
        <v>503</v>
      </c>
      <c r="AC380" s="224">
        <v>3</v>
      </c>
    </row>
    <row r="381" spans="1:33" ht="11.25" customHeight="1" x14ac:dyDescent="0.2"/>
    <row r="382" spans="1:33" ht="13.5" customHeight="1" x14ac:dyDescent="0.2">
      <c r="A382" s="219" t="s">
        <v>375</v>
      </c>
    </row>
    <row r="383" spans="1:33" x14ac:dyDescent="0.2">
      <c r="A383" s="220">
        <v>25101</v>
      </c>
      <c r="C383" s="221" t="s">
        <v>376</v>
      </c>
      <c r="E383" s="220">
        <v>1</v>
      </c>
      <c r="G383" s="222">
        <v>437.5</v>
      </c>
      <c r="I383" s="222">
        <v>437.5</v>
      </c>
      <c r="K383" s="223">
        <v>0</v>
      </c>
      <c r="M383" s="223">
        <v>0</v>
      </c>
      <c r="O383" s="223">
        <v>0</v>
      </c>
      <c r="Q383" s="223">
        <v>0</v>
      </c>
      <c r="S383" s="223">
        <v>0</v>
      </c>
      <c r="U383" s="223">
        <v>0</v>
      </c>
      <c r="W383" s="223">
        <v>0</v>
      </c>
      <c r="Y383" s="223">
        <v>1</v>
      </c>
      <c r="AA383" s="223">
        <v>0</v>
      </c>
      <c r="AC383" s="223">
        <v>0</v>
      </c>
      <c r="AE383" s="223">
        <v>0</v>
      </c>
      <c r="AG383" s="223">
        <v>0</v>
      </c>
    </row>
    <row r="384" spans="1:33" x14ac:dyDescent="0.2">
      <c r="A384" s="220">
        <v>25101</v>
      </c>
      <c r="C384" s="221" t="s">
        <v>377</v>
      </c>
      <c r="E384" s="220">
        <v>2</v>
      </c>
      <c r="G384" s="222">
        <v>525</v>
      </c>
      <c r="I384" s="222">
        <v>1050</v>
      </c>
      <c r="K384" s="223">
        <v>0</v>
      </c>
      <c r="M384" s="223">
        <v>0</v>
      </c>
      <c r="O384" s="223">
        <v>0</v>
      </c>
      <c r="Q384" s="223">
        <v>0</v>
      </c>
      <c r="S384" s="223">
        <v>0</v>
      </c>
      <c r="U384" s="223">
        <v>0</v>
      </c>
      <c r="W384" s="223">
        <v>0</v>
      </c>
      <c r="Y384" s="223">
        <v>2</v>
      </c>
      <c r="AA384" s="223">
        <v>0</v>
      </c>
      <c r="AC384" s="223">
        <v>0</v>
      </c>
      <c r="AE384" s="223">
        <v>0</v>
      </c>
      <c r="AG384" s="223">
        <v>0</v>
      </c>
    </row>
    <row r="385" spans="1:33" x14ac:dyDescent="0.2">
      <c r="A385" s="220">
        <v>25101</v>
      </c>
      <c r="C385" s="221" t="s">
        <v>378</v>
      </c>
      <c r="E385" s="220">
        <v>1</v>
      </c>
      <c r="G385" s="222">
        <v>150</v>
      </c>
      <c r="I385" s="222">
        <v>150</v>
      </c>
      <c r="K385" s="223">
        <v>0</v>
      </c>
      <c r="M385" s="223">
        <v>0</v>
      </c>
      <c r="O385" s="223">
        <v>0</v>
      </c>
      <c r="Q385" s="223">
        <v>0</v>
      </c>
      <c r="S385" s="223">
        <v>0</v>
      </c>
      <c r="U385" s="223">
        <v>0</v>
      </c>
      <c r="W385" s="223">
        <v>0</v>
      </c>
      <c r="Y385" s="223">
        <v>1</v>
      </c>
      <c r="AA385" s="223">
        <v>0</v>
      </c>
      <c r="AC385" s="223">
        <v>0</v>
      </c>
      <c r="AE385" s="223">
        <v>0</v>
      </c>
      <c r="AG385" s="223">
        <v>0</v>
      </c>
    </row>
    <row r="386" spans="1:33" x14ac:dyDescent="0.2">
      <c r="A386" s="220">
        <v>25101</v>
      </c>
      <c r="C386" s="221" t="s">
        <v>379</v>
      </c>
      <c r="E386" s="220">
        <v>20</v>
      </c>
      <c r="G386" s="222">
        <v>276</v>
      </c>
      <c r="I386" s="222">
        <v>5520</v>
      </c>
      <c r="K386" s="223">
        <v>0</v>
      </c>
      <c r="M386" s="223">
        <v>10</v>
      </c>
      <c r="O386" s="223">
        <v>0</v>
      </c>
      <c r="Q386" s="223">
        <v>0</v>
      </c>
      <c r="S386" s="223">
        <v>0</v>
      </c>
      <c r="U386" s="223">
        <v>0</v>
      </c>
      <c r="W386" s="223">
        <v>0</v>
      </c>
      <c r="Y386" s="223">
        <v>10</v>
      </c>
      <c r="AA386" s="223">
        <v>0</v>
      </c>
      <c r="AC386" s="223">
        <v>0</v>
      </c>
      <c r="AE386" s="223">
        <v>0</v>
      </c>
      <c r="AG386" s="223">
        <v>0</v>
      </c>
    </row>
    <row r="387" spans="1:33" x14ac:dyDescent="0.2">
      <c r="A387" s="220">
        <v>25101</v>
      </c>
      <c r="C387" s="221" t="s">
        <v>380</v>
      </c>
      <c r="E387" s="220">
        <v>2</v>
      </c>
      <c r="G387" s="222">
        <v>62.5</v>
      </c>
      <c r="I387" s="222">
        <v>125</v>
      </c>
      <c r="K387" s="223">
        <v>0</v>
      </c>
      <c r="M387" s="223">
        <v>1</v>
      </c>
      <c r="O387" s="223">
        <v>0</v>
      </c>
      <c r="Q387" s="223">
        <v>0</v>
      </c>
      <c r="S387" s="223">
        <v>0</v>
      </c>
      <c r="U387" s="223">
        <v>0</v>
      </c>
      <c r="W387" s="223">
        <v>0</v>
      </c>
      <c r="Y387" s="223">
        <v>1</v>
      </c>
      <c r="AA387" s="223">
        <v>0</v>
      </c>
      <c r="AC387" s="223">
        <v>0</v>
      </c>
      <c r="AE387" s="223">
        <v>0</v>
      </c>
      <c r="AG387" s="223">
        <v>0</v>
      </c>
    </row>
    <row r="388" spans="1:33" x14ac:dyDescent="0.2">
      <c r="A388" s="220">
        <v>25101</v>
      </c>
      <c r="C388" s="221" t="s">
        <v>381</v>
      </c>
      <c r="E388" s="220">
        <v>1</v>
      </c>
      <c r="G388" s="222">
        <v>437.5</v>
      </c>
      <c r="I388" s="222">
        <v>437.5</v>
      </c>
      <c r="K388" s="223">
        <v>0</v>
      </c>
      <c r="M388" s="223">
        <v>0</v>
      </c>
      <c r="O388" s="223">
        <v>0</v>
      </c>
      <c r="Q388" s="223">
        <v>0</v>
      </c>
      <c r="S388" s="223">
        <v>0</v>
      </c>
      <c r="U388" s="223">
        <v>0</v>
      </c>
      <c r="W388" s="223">
        <v>0</v>
      </c>
      <c r="Y388" s="223">
        <v>1</v>
      </c>
      <c r="AA388" s="223">
        <v>0</v>
      </c>
      <c r="AC388" s="223">
        <v>0</v>
      </c>
      <c r="AE388" s="223">
        <v>0</v>
      </c>
      <c r="AG388" s="223">
        <v>0</v>
      </c>
    </row>
    <row r="389" spans="1:33" x14ac:dyDescent="0.2">
      <c r="A389" s="220">
        <v>25101</v>
      </c>
      <c r="C389" s="221" t="s">
        <v>382</v>
      </c>
      <c r="E389" s="220">
        <v>1</v>
      </c>
      <c r="G389" s="222">
        <v>1</v>
      </c>
      <c r="I389" s="222">
        <v>1</v>
      </c>
      <c r="K389" s="223">
        <v>0</v>
      </c>
      <c r="M389" s="223">
        <v>0</v>
      </c>
      <c r="O389" s="223">
        <v>0</v>
      </c>
      <c r="Q389" s="223">
        <v>0</v>
      </c>
      <c r="S389" s="223">
        <v>0</v>
      </c>
      <c r="U389" s="223">
        <v>0</v>
      </c>
      <c r="W389" s="223">
        <v>0</v>
      </c>
      <c r="Y389" s="223">
        <v>1</v>
      </c>
      <c r="AA389" s="223">
        <v>0</v>
      </c>
      <c r="AC389" s="223">
        <v>0</v>
      </c>
      <c r="AE389" s="223">
        <v>0</v>
      </c>
      <c r="AG389" s="223">
        <v>0</v>
      </c>
    </row>
    <row r="390" spans="1:33" x14ac:dyDescent="0.2">
      <c r="A390" s="220">
        <v>25101</v>
      </c>
      <c r="C390" s="221" t="s">
        <v>383</v>
      </c>
      <c r="E390" s="220">
        <v>1</v>
      </c>
      <c r="G390" s="222">
        <v>375</v>
      </c>
      <c r="I390" s="222">
        <v>375</v>
      </c>
      <c r="K390" s="223">
        <v>0</v>
      </c>
      <c r="M390" s="223">
        <v>0</v>
      </c>
      <c r="O390" s="223">
        <v>0</v>
      </c>
      <c r="Q390" s="223">
        <v>0</v>
      </c>
      <c r="S390" s="223">
        <v>0</v>
      </c>
      <c r="U390" s="223">
        <v>0</v>
      </c>
      <c r="W390" s="223">
        <v>0</v>
      </c>
      <c r="Y390" s="223">
        <v>1</v>
      </c>
      <c r="AA390" s="223">
        <v>0</v>
      </c>
      <c r="AC390" s="223">
        <v>0</v>
      </c>
      <c r="AE390" s="223">
        <v>0</v>
      </c>
      <c r="AG390" s="223">
        <v>0</v>
      </c>
    </row>
    <row r="391" spans="1:33" x14ac:dyDescent="0.2">
      <c r="A391" s="220">
        <v>25101</v>
      </c>
      <c r="C391" s="221" t="s">
        <v>384</v>
      </c>
      <c r="E391" s="220">
        <v>1</v>
      </c>
      <c r="G391" s="222">
        <v>162.5</v>
      </c>
      <c r="I391" s="222">
        <v>162.5</v>
      </c>
      <c r="K391" s="223">
        <v>0</v>
      </c>
      <c r="M391" s="223">
        <v>0</v>
      </c>
      <c r="O391" s="223">
        <v>0</v>
      </c>
      <c r="Q391" s="223">
        <v>0</v>
      </c>
      <c r="S391" s="223">
        <v>0</v>
      </c>
      <c r="U391" s="223">
        <v>0</v>
      </c>
      <c r="W391" s="223">
        <v>0</v>
      </c>
      <c r="Y391" s="223">
        <v>1</v>
      </c>
      <c r="AA391" s="223">
        <v>0</v>
      </c>
      <c r="AC391" s="223">
        <v>0</v>
      </c>
      <c r="AE391" s="223">
        <v>0</v>
      </c>
      <c r="AG391" s="223">
        <v>0</v>
      </c>
    </row>
    <row r="392" spans="1:33" x14ac:dyDescent="0.2">
      <c r="A392" s="220">
        <v>25101</v>
      </c>
      <c r="C392" s="221" t="s">
        <v>385</v>
      </c>
      <c r="E392" s="220">
        <v>1</v>
      </c>
      <c r="G392" s="222">
        <v>175</v>
      </c>
      <c r="I392" s="222">
        <v>175</v>
      </c>
      <c r="K392" s="223">
        <v>0</v>
      </c>
      <c r="M392" s="223">
        <v>0</v>
      </c>
      <c r="O392" s="223">
        <v>0</v>
      </c>
      <c r="Q392" s="223">
        <v>0</v>
      </c>
      <c r="S392" s="223">
        <v>0</v>
      </c>
      <c r="U392" s="223">
        <v>0</v>
      </c>
      <c r="W392" s="223">
        <v>0</v>
      </c>
      <c r="Y392" s="223">
        <v>1</v>
      </c>
      <c r="AA392" s="223">
        <v>0</v>
      </c>
      <c r="AC392" s="223">
        <v>0</v>
      </c>
      <c r="AE392" s="223">
        <v>0</v>
      </c>
      <c r="AG392" s="223">
        <v>0</v>
      </c>
    </row>
    <row r="393" spans="1:33" x14ac:dyDescent="0.2">
      <c r="A393" s="220">
        <v>25101</v>
      </c>
      <c r="C393" s="221" t="s">
        <v>386</v>
      </c>
      <c r="E393" s="220">
        <v>1</v>
      </c>
      <c r="G393" s="222">
        <v>437.5</v>
      </c>
      <c r="I393" s="222">
        <v>437.5</v>
      </c>
      <c r="K393" s="223">
        <v>0</v>
      </c>
      <c r="M393" s="223">
        <v>0</v>
      </c>
      <c r="O393" s="223">
        <v>0</v>
      </c>
      <c r="Q393" s="223">
        <v>0</v>
      </c>
      <c r="S393" s="223">
        <v>0</v>
      </c>
      <c r="U393" s="223">
        <v>0</v>
      </c>
      <c r="W393" s="223">
        <v>0</v>
      </c>
      <c r="Y393" s="223">
        <v>1</v>
      </c>
      <c r="AA393" s="223">
        <v>0</v>
      </c>
      <c r="AC393" s="223">
        <v>0</v>
      </c>
      <c r="AE393" s="223">
        <v>0</v>
      </c>
      <c r="AG393" s="223">
        <v>0</v>
      </c>
    </row>
    <row r="394" spans="1:33" x14ac:dyDescent="0.2">
      <c r="A394" s="220">
        <v>25101</v>
      </c>
      <c r="C394" s="221" t="s">
        <v>387</v>
      </c>
      <c r="E394" s="220">
        <v>5</v>
      </c>
      <c r="G394" s="222">
        <v>375</v>
      </c>
      <c r="I394" s="222">
        <v>1875</v>
      </c>
      <c r="K394" s="223">
        <v>0</v>
      </c>
      <c r="M394" s="223">
        <v>0</v>
      </c>
      <c r="O394" s="223">
        <v>0</v>
      </c>
      <c r="Q394" s="223">
        <v>0</v>
      </c>
      <c r="S394" s="223">
        <v>0</v>
      </c>
      <c r="U394" s="223">
        <v>0</v>
      </c>
      <c r="W394" s="223">
        <v>0</v>
      </c>
      <c r="Y394" s="223">
        <v>5</v>
      </c>
      <c r="AA394" s="223">
        <v>0</v>
      </c>
      <c r="AC394" s="223">
        <v>0</v>
      </c>
      <c r="AE394" s="223">
        <v>0</v>
      </c>
      <c r="AG394" s="223">
        <v>0</v>
      </c>
    </row>
    <row r="395" spans="1:33" x14ac:dyDescent="0.2">
      <c r="A395" s="220">
        <v>25101</v>
      </c>
      <c r="C395" s="221" t="s">
        <v>388</v>
      </c>
      <c r="E395" s="220">
        <v>12</v>
      </c>
      <c r="G395" s="222">
        <v>68</v>
      </c>
      <c r="I395" s="222">
        <v>816</v>
      </c>
      <c r="K395" s="223">
        <v>0</v>
      </c>
      <c r="M395" s="223">
        <v>6</v>
      </c>
      <c r="O395" s="223">
        <v>0</v>
      </c>
      <c r="Q395" s="223">
        <v>0</v>
      </c>
      <c r="S395" s="223">
        <v>0</v>
      </c>
      <c r="U395" s="223">
        <v>0</v>
      </c>
      <c r="W395" s="223">
        <v>0</v>
      </c>
      <c r="Y395" s="223">
        <v>6</v>
      </c>
      <c r="AA395" s="223">
        <v>0</v>
      </c>
      <c r="AC395" s="223">
        <v>0</v>
      </c>
      <c r="AE395" s="223">
        <v>0</v>
      </c>
      <c r="AG395" s="223">
        <v>0</v>
      </c>
    </row>
    <row r="396" spans="1:33" x14ac:dyDescent="0.2">
      <c r="A396" s="220">
        <v>25101</v>
      </c>
      <c r="C396" s="221" t="s">
        <v>389</v>
      </c>
      <c r="E396" s="220">
        <v>1</v>
      </c>
      <c r="G396" s="222">
        <v>437.5</v>
      </c>
      <c r="I396" s="222">
        <v>437.5</v>
      </c>
      <c r="K396" s="223">
        <v>0</v>
      </c>
      <c r="M396" s="223">
        <v>0</v>
      </c>
      <c r="O396" s="223">
        <v>0</v>
      </c>
      <c r="Q396" s="223">
        <v>0</v>
      </c>
      <c r="S396" s="223">
        <v>0</v>
      </c>
      <c r="U396" s="223">
        <v>0</v>
      </c>
      <c r="W396" s="223">
        <v>0</v>
      </c>
      <c r="Y396" s="223">
        <v>1</v>
      </c>
      <c r="AA396" s="223">
        <v>0</v>
      </c>
      <c r="AC396" s="223">
        <v>0</v>
      </c>
      <c r="AE396" s="223">
        <v>0</v>
      </c>
      <c r="AG396" s="223">
        <v>0</v>
      </c>
    </row>
    <row r="397" spans="1:33" x14ac:dyDescent="0.2">
      <c r="A397" s="220">
        <v>25101</v>
      </c>
      <c r="C397" s="221" t="s">
        <v>390</v>
      </c>
      <c r="E397" s="220">
        <v>1</v>
      </c>
      <c r="G397" s="222">
        <v>287.5</v>
      </c>
      <c r="I397" s="222">
        <v>287.5</v>
      </c>
      <c r="K397" s="223">
        <v>0</v>
      </c>
      <c r="M397" s="223">
        <v>0</v>
      </c>
      <c r="O397" s="223">
        <v>0</v>
      </c>
      <c r="Q397" s="223">
        <v>0</v>
      </c>
      <c r="S397" s="223">
        <v>0</v>
      </c>
      <c r="U397" s="223">
        <v>0</v>
      </c>
      <c r="W397" s="223">
        <v>0</v>
      </c>
      <c r="Y397" s="223">
        <v>1</v>
      </c>
      <c r="AA397" s="223">
        <v>0</v>
      </c>
      <c r="AC397" s="223">
        <v>0</v>
      </c>
      <c r="AE397" s="223">
        <v>0</v>
      </c>
      <c r="AG397" s="223">
        <v>0</v>
      </c>
    </row>
    <row r="398" spans="1:33" x14ac:dyDescent="0.2">
      <c r="A398" s="220">
        <v>25101</v>
      </c>
      <c r="C398" s="221" t="s">
        <v>391</v>
      </c>
      <c r="E398" s="220">
        <v>1</v>
      </c>
      <c r="G398" s="222">
        <v>275</v>
      </c>
      <c r="I398" s="222">
        <v>275</v>
      </c>
      <c r="K398" s="223">
        <v>0</v>
      </c>
      <c r="M398" s="223">
        <v>0</v>
      </c>
      <c r="O398" s="223">
        <v>0</v>
      </c>
      <c r="Q398" s="223">
        <v>0</v>
      </c>
      <c r="S398" s="223">
        <v>0</v>
      </c>
      <c r="U398" s="223">
        <v>0</v>
      </c>
      <c r="W398" s="223">
        <v>0</v>
      </c>
      <c r="Y398" s="223">
        <v>1</v>
      </c>
      <c r="AA398" s="223">
        <v>0</v>
      </c>
      <c r="AC398" s="223">
        <v>0</v>
      </c>
      <c r="AE398" s="223">
        <v>0</v>
      </c>
      <c r="AG398" s="223">
        <v>0</v>
      </c>
    </row>
    <row r="399" spans="1:33" x14ac:dyDescent="0.2">
      <c r="A399" s="220">
        <v>25101</v>
      </c>
      <c r="C399" s="221" t="s">
        <v>392</v>
      </c>
      <c r="E399" s="220">
        <v>1</v>
      </c>
      <c r="G399" s="222">
        <v>118.75</v>
      </c>
      <c r="I399" s="222">
        <v>118.75</v>
      </c>
      <c r="K399" s="223">
        <v>0</v>
      </c>
      <c r="M399" s="223">
        <v>0</v>
      </c>
      <c r="O399" s="223">
        <v>0</v>
      </c>
      <c r="Q399" s="223">
        <v>0</v>
      </c>
      <c r="S399" s="223">
        <v>0</v>
      </c>
      <c r="U399" s="223">
        <v>0</v>
      </c>
      <c r="W399" s="223">
        <v>0</v>
      </c>
      <c r="Y399" s="223">
        <v>1</v>
      </c>
      <c r="AA399" s="223">
        <v>0</v>
      </c>
      <c r="AC399" s="223">
        <v>0</v>
      </c>
      <c r="AE399" s="223">
        <v>0</v>
      </c>
      <c r="AG399" s="223">
        <v>0</v>
      </c>
    </row>
    <row r="400" spans="1:33" x14ac:dyDescent="0.2">
      <c r="A400" s="220">
        <v>25101</v>
      </c>
      <c r="C400" s="221" t="s">
        <v>393</v>
      </c>
      <c r="E400" s="220">
        <v>5</v>
      </c>
      <c r="G400" s="222">
        <v>325</v>
      </c>
      <c r="I400" s="222">
        <v>1625</v>
      </c>
      <c r="K400" s="223">
        <v>0</v>
      </c>
      <c r="M400" s="223">
        <v>0</v>
      </c>
      <c r="O400" s="223">
        <v>0</v>
      </c>
      <c r="Q400" s="223">
        <v>0</v>
      </c>
      <c r="S400" s="223">
        <v>0</v>
      </c>
      <c r="U400" s="223">
        <v>0</v>
      </c>
      <c r="W400" s="223">
        <v>0</v>
      </c>
      <c r="Y400" s="223">
        <v>5</v>
      </c>
      <c r="AA400" s="223">
        <v>0</v>
      </c>
      <c r="AC400" s="223">
        <v>0</v>
      </c>
      <c r="AE400" s="223">
        <v>0</v>
      </c>
      <c r="AG400" s="223">
        <v>0</v>
      </c>
    </row>
    <row r="401" spans="1:33" x14ac:dyDescent="0.2">
      <c r="A401" s="220">
        <v>25101</v>
      </c>
      <c r="C401" s="221" t="s">
        <v>394</v>
      </c>
      <c r="E401" s="220">
        <v>1</v>
      </c>
      <c r="G401" s="222">
        <v>625</v>
      </c>
      <c r="I401" s="222">
        <v>625</v>
      </c>
      <c r="K401" s="223">
        <v>0</v>
      </c>
      <c r="M401" s="223">
        <v>0</v>
      </c>
      <c r="O401" s="223">
        <v>0</v>
      </c>
      <c r="Q401" s="223">
        <v>0</v>
      </c>
      <c r="S401" s="223">
        <v>0</v>
      </c>
      <c r="U401" s="223">
        <v>0</v>
      </c>
      <c r="W401" s="223">
        <v>0</v>
      </c>
      <c r="Y401" s="223">
        <v>1</v>
      </c>
      <c r="AA401" s="223">
        <v>0</v>
      </c>
      <c r="AC401" s="223">
        <v>0</v>
      </c>
      <c r="AE401" s="223">
        <v>0</v>
      </c>
      <c r="AG401" s="223">
        <v>0</v>
      </c>
    </row>
    <row r="402" spans="1:33" x14ac:dyDescent="0.2">
      <c r="A402" s="220">
        <v>25101</v>
      </c>
      <c r="C402" s="221" t="s">
        <v>395</v>
      </c>
      <c r="E402" s="220">
        <v>1</v>
      </c>
      <c r="G402" s="222">
        <v>1000</v>
      </c>
      <c r="I402" s="222">
        <v>1000</v>
      </c>
      <c r="K402" s="223">
        <v>0</v>
      </c>
      <c r="M402" s="223">
        <v>0</v>
      </c>
      <c r="O402" s="223">
        <v>0</v>
      </c>
      <c r="Q402" s="223">
        <v>0</v>
      </c>
      <c r="S402" s="223">
        <v>0</v>
      </c>
      <c r="U402" s="223">
        <v>0</v>
      </c>
      <c r="W402" s="223">
        <v>0</v>
      </c>
      <c r="Y402" s="223">
        <v>1</v>
      </c>
      <c r="AA402" s="223">
        <v>0</v>
      </c>
      <c r="AC402" s="223">
        <v>0</v>
      </c>
      <c r="AE402" s="223">
        <v>0</v>
      </c>
      <c r="AG402" s="223">
        <v>0</v>
      </c>
    </row>
    <row r="403" spans="1:33" x14ac:dyDescent="0.2">
      <c r="A403" s="220">
        <v>25101</v>
      </c>
      <c r="C403" s="221" t="s">
        <v>826</v>
      </c>
      <c r="E403" s="220">
        <v>1</v>
      </c>
      <c r="G403" s="222">
        <v>127</v>
      </c>
      <c r="I403" s="222">
        <v>127</v>
      </c>
      <c r="K403" s="223">
        <v>0</v>
      </c>
      <c r="M403" s="223">
        <v>0</v>
      </c>
      <c r="O403" s="223">
        <v>0</v>
      </c>
      <c r="Q403" s="223">
        <v>0</v>
      </c>
      <c r="S403" s="223">
        <v>0</v>
      </c>
      <c r="U403" s="223">
        <v>0</v>
      </c>
      <c r="W403" s="223">
        <v>0</v>
      </c>
      <c r="Y403" s="223">
        <v>1</v>
      </c>
      <c r="AA403" s="223">
        <v>0</v>
      </c>
      <c r="AC403" s="223">
        <v>0</v>
      </c>
      <c r="AE403" s="223">
        <v>0</v>
      </c>
      <c r="AG403" s="223">
        <v>0</v>
      </c>
    </row>
    <row r="404" spans="1:33" x14ac:dyDescent="0.2">
      <c r="A404" s="220">
        <v>25101</v>
      </c>
      <c r="C404" s="221" t="s">
        <v>396</v>
      </c>
      <c r="E404" s="220">
        <v>2</v>
      </c>
      <c r="G404" s="222">
        <v>437.5</v>
      </c>
      <c r="I404" s="222">
        <v>875</v>
      </c>
      <c r="K404" s="223">
        <v>0</v>
      </c>
      <c r="M404" s="223">
        <v>1</v>
      </c>
      <c r="O404" s="223">
        <v>0</v>
      </c>
      <c r="Q404" s="223">
        <v>0</v>
      </c>
      <c r="S404" s="223">
        <v>0</v>
      </c>
      <c r="U404" s="223">
        <v>0</v>
      </c>
      <c r="W404" s="223">
        <v>0</v>
      </c>
      <c r="Y404" s="223">
        <v>1</v>
      </c>
      <c r="AA404" s="223">
        <v>0</v>
      </c>
      <c r="AC404" s="223">
        <v>0</v>
      </c>
      <c r="AE404" s="223">
        <v>0</v>
      </c>
      <c r="AG404" s="223">
        <v>0</v>
      </c>
    </row>
    <row r="405" spans="1:33" x14ac:dyDescent="0.2">
      <c r="A405" s="220">
        <v>25101</v>
      </c>
      <c r="C405" s="221" t="s">
        <v>397</v>
      </c>
      <c r="E405" s="220">
        <v>1</v>
      </c>
      <c r="G405" s="222">
        <v>400</v>
      </c>
      <c r="I405" s="222">
        <v>400</v>
      </c>
      <c r="K405" s="223">
        <v>0</v>
      </c>
      <c r="M405" s="223">
        <v>0</v>
      </c>
      <c r="O405" s="223">
        <v>0</v>
      </c>
      <c r="Q405" s="223">
        <v>0</v>
      </c>
      <c r="S405" s="223">
        <v>0</v>
      </c>
      <c r="U405" s="223">
        <v>0</v>
      </c>
      <c r="W405" s="223">
        <v>0</v>
      </c>
      <c r="Y405" s="223">
        <v>1</v>
      </c>
      <c r="AA405" s="223">
        <v>0</v>
      </c>
      <c r="AC405" s="223">
        <v>0</v>
      </c>
      <c r="AE405" s="223">
        <v>0</v>
      </c>
      <c r="AG405" s="223">
        <v>0</v>
      </c>
    </row>
    <row r="406" spans="1:33" x14ac:dyDescent="0.2">
      <c r="A406" s="220">
        <v>25101</v>
      </c>
      <c r="C406" s="221" t="s">
        <v>398</v>
      </c>
      <c r="E406" s="220">
        <v>1</v>
      </c>
      <c r="G406" s="222">
        <v>687.5</v>
      </c>
      <c r="I406" s="222">
        <v>687.5</v>
      </c>
      <c r="K406" s="223">
        <v>0</v>
      </c>
      <c r="M406" s="223">
        <v>0</v>
      </c>
      <c r="O406" s="223">
        <v>0</v>
      </c>
      <c r="Q406" s="223">
        <v>0</v>
      </c>
      <c r="S406" s="223">
        <v>0</v>
      </c>
      <c r="U406" s="223">
        <v>0</v>
      </c>
      <c r="W406" s="223">
        <v>0</v>
      </c>
      <c r="Y406" s="223">
        <v>1</v>
      </c>
      <c r="AA406" s="223">
        <v>0</v>
      </c>
      <c r="AC406" s="223">
        <v>0</v>
      </c>
      <c r="AE406" s="223">
        <v>0</v>
      </c>
      <c r="AG406" s="223">
        <v>0</v>
      </c>
    </row>
    <row r="407" spans="1:33" x14ac:dyDescent="0.2">
      <c r="A407" s="220">
        <v>25101</v>
      </c>
      <c r="C407" s="221" t="s">
        <v>399</v>
      </c>
      <c r="E407" s="220">
        <v>1</v>
      </c>
      <c r="G407" s="222">
        <v>275</v>
      </c>
      <c r="I407" s="222">
        <v>275</v>
      </c>
      <c r="K407" s="223">
        <v>0</v>
      </c>
      <c r="M407" s="223">
        <v>0</v>
      </c>
      <c r="O407" s="223">
        <v>0</v>
      </c>
      <c r="Q407" s="223">
        <v>0</v>
      </c>
      <c r="S407" s="223">
        <v>0</v>
      </c>
      <c r="U407" s="223">
        <v>0</v>
      </c>
      <c r="W407" s="223">
        <v>0</v>
      </c>
      <c r="Y407" s="223">
        <v>1</v>
      </c>
      <c r="AA407" s="223">
        <v>0</v>
      </c>
      <c r="AC407" s="223">
        <v>0</v>
      </c>
      <c r="AE407" s="223">
        <v>0</v>
      </c>
      <c r="AG407" s="223">
        <v>0</v>
      </c>
    </row>
    <row r="408" spans="1:33" x14ac:dyDescent="0.2">
      <c r="A408" s="220">
        <v>25101</v>
      </c>
      <c r="C408" s="221" t="s">
        <v>400</v>
      </c>
      <c r="E408" s="220">
        <v>1</v>
      </c>
      <c r="G408" s="222">
        <v>250</v>
      </c>
      <c r="I408" s="222">
        <v>250</v>
      </c>
      <c r="K408" s="223">
        <v>0</v>
      </c>
      <c r="M408" s="223">
        <v>0</v>
      </c>
      <c r="O408" s="223">
        <v>0</v>
      </c>
      <c r="Q408" s="223">
        <v>0</v>
      </c>
      <c r="S408" s="223">
        <v>0</v>
      </c>
      <c r="U408" s="223">
        <v>0</v>
      </c>
      <c r="W408" s="223">
        <v>0</v>
      </c>
      <c r="Y408" s="223">
        <v>1</v>
      </c>
      <c r="AA408" s="223">
        <v>0</v>
      </c>
      <c r="AC408" s="223">
        <v>0</v>
      </c>
      <c r="AE408" s="223">
        <v>0</v>
      </c>
      <c r="AG408" s="223">
        <v>0</v>
      </c>
    </row>
    <row r="409" spans="1:33" x14ac:dyDescent="0.2">
      <c r="A409" s="220">
        <v>25101</v>
      </c>
      <c r="C409" s="221" t="s">
        <v>401</v>
      </c>
      <c r="E409" s="220">
        <v>1</v>
      </c>
      <c r="G409" s="222">
        <v>450</v>
      </c>
      <c r="I409" s="222">
        <v>450</v>
      </c>
      <c r="K409" s="223">
        <v>0</v>
      </c>
      <c r="M409" s="223">
        <v>0</v>
      </c>
      <c r="O409" s="223">
        <v>0</v>
      </c>
      <c r="Q409" s="223">
        <v>0</v>
      </c>
      <c r="S409" s="223">
        <v>0</v>
      </c>
      <c r="U409" s="223">
        <v>0</v>
      </c>
      <c r="W409" s="223">
        <v>0</v>
      </c>
      <c r="Y409" s="223">
        <v>1</v>
      </c>
      <c r="AA409" s="223">
        <v>0</v>
      </c>
      <c r="AC409" s="223">
        <v>0</v>
      </c>
      <c r="AE409" s="223">
        <v>0</v>
      </c>
      <c r="AG409" s="223">
        <v>0</v>
      </c>
    </row>
    <row r="410" spans="1:33" x14ac:dyDescent="0.2">
      <c r="A410" s="220">
        <v>25101</v>
      </c>
      <c r="C410" s="221" t="s">
        <v>402</v>
      </c>
      <c r="E410" s="220">
        <v>5</v>
      </c>
      <c r="G410" s="222">
        <v>118.75</v>
      </c>
      <c r="I410" s="222">
        <v>593.75</v>
      </c>
      <c r="K410" s="223">
        <v>0</v>
      </c>
      <c r="M410" s="223">
        <v>0</v>
      </c>
      <c r="O410" s="223">
        <v>0</v>
      </c>
      <c r="Q410" s="223">
        <v>0</v>
      </c>
      <c r="S410" s="223">
        <v>0</v>
      </c>
      <c r="U410" s="223">
        <v>0</v>
      </c>
      <c r="W410" s="223">
        <v>0</v>
      </c>
      <c r="Y410" s="223">
        <v>5</v>
      </c>
      <c r="AA410" s="223">
        <v>0</v>
      </c>
      <c r="AC410" s="223">
        <v>0</v>
      </c>
      <c r="AE410" s="223">
        <v>0</v>
      </c>
      <c r="AG410" s="223">
        <v>0</v>
      </c>
    </row>
    <row r="411" spans="1:33" x14ac:dyDescent="0.2">
      <c r="A411" s="220">
        <v>25101</v>
      </c>
      <c r="C411" s="221" t="s">
        <v>647</v>
      </c>
      <c r="E411" s="220">
        <v>1</v>
      </c>
      <c r="G411" s="222">
        <v>822</v>
      </c>
      <c r="I411" s="222">
        <v>822</v>
      </c>
      <c r="K411" s="223">
        <v>0</v>
      </c>
      <c r="M411" s="223">
        <v>0</v>
      </c>
      <c r="O411" s="223">
        <v>0</v>
      </c>
      <c r="Q411" s="223">
        <v>0</v>
      </c>
      <c r="S411" s="223">
        <v>0</v>
      </c>
      <c r="U411" s="223">
        <v>0</v>
      </c>
      <c r="W411" s="223">
        <v>0</v>
      </c>
      <c r="Y411" s="223">
        <v>1</v>
      </c>
      <c r="AA411" s="223">
        <v>0</v>
      </c>
      <c r="AC411" s="223">
        <v>0</v>
      </c>
      <c r="AE411" s="223">
        <v>0</v>
      </c>
      <c r="AG411" s="223">
        <v>0</v>
      </c>
    </row>
    <row r="412" spans="1:33" x14ac:dyDescent="0.2">
      <c r="A412" s="220">
        <v>25101</v>
      </c>
      <c r="C412" s="221" t="s">
        <v>403</v>
      </c>
      <c r="E412" s="220">
        <v>1</v>
      </c>
      <c r="G412" s="222">
        <v>450</v>
      </c>
      <c r="I412" s="222">
        <v>450</v>
      </c>
      <c r="K412" s="223">
        <v>0</v>
      </c>
      <c r="M412" s="223">
        <v>0</v>
      </c>
      <c r="O412" s="223">
        <v>0</v>
      </c>
      <c r="Q412" s="223">
        <v>0</v>
      </c>
      <c r="S412" s="223">
        <v>0</v>
      </c>
      <c r="U412" s="223">
        <v>0</v>
      </c>
      <c r="W412" s="223">
        <v>0</v>
      </c>
      <c r="Y412" s="223">
        <v>1</v>
      </c>
      <c r="AA412" s="223">
        <v>0</v>
      </c>
      <c r="AC412" s="223">
        <v>0</v>
      </c>
      <c r="AE412" s="223">
        <v>0</v>
      </c>
      <c r="AG412" s="223">
        <v>0</v>
      </c>
    </row>
    <row r="413" spans="1:33" x14ac:dyDescent="0.2">
      <c r="A413" s="220">
        <v>25101</v>
      </c>
      <c r="C413" s="221" t="s">
        <v>404</v>
      </c>
      <c r="E413" s="220">
        <v>1</v>
      </c>
      <c r="G413" s="222">
        <v>625</v>
      </c>
      <c r="I413" s="222">
        <v>625</v>
      </c>
      <c r="K413" s="223">
        <v>0</v>
      </c>
      <c r="M413" s="223">
        <v>0</v>
      </c>
      <c r="O413" s="223">
        <v>0</v>
      </c>
      <c r="Q413" s="223">
        <v>0</v>
      </c>
      <c r="S413" s="223">
        <v>0</v>
      </c>
      <c r="U413" s="223">
        <v>0</v>
      </c>
      <c r="W413" s="223">
        <v>0</v>
      </c>
      <c r="Y413" s="223">
        <v>1</v>
      </c>
      <c r="AA413" s="223">
        <v>0</v>
      </c>
      <c r="AC413" s="223">
        <v>0</v>
      </c>
      <c r="AE413" s="223">
        <v>0</v>
      </c>
      <c r="AG413" s="223">
        <v>0</v>
      </c>
    </row>
    <row r="414" spans="1:33" x14ac:dyDescent="0.2">
      <c r="A414" s="220">
        <v>25101</v>
      </c>
      <c r="C414" s="221" t="s">
        <v>405</v>
      </c>
      <c r="E414" s="220">
        <v>1</v>
      </c>
      <c r="G414" s="222">
        <v>220</v>
      </c>
      <c r="I414" s="222">
        <v>220</v>
      </c>
      <c r="K414" s="223">
        <v>0</v>
      </c>
      <c r="M414" s="223">
        <v>0</v>
      </c>
      <c r="O414" s="223">
        <v>0</v>
      </c>
      <c r="Q414" s="223">
        <v>0</v>
      </c>
      <c r="S414" s="223">
        <v>0</v>
      </c>
      <c r="U414" s="223">
        <v>0</v>
      </c>
      <c r="W414" s="223">
        <v>0</v>
      </c>
      <c r="Y414" s="223">
        <v>1</v>
      </c>
      <c r="AA414" s="223">
        <v>0</v>
      </c>
      <c r="AC414" s="223">
        <v>0</v>
      </c>
      <c r="AE414" s="223">
        <v>0</v>
      </c>
      <c r="AG414" s="223">
        <v>0</v>
      </c>
    </row>
    <row r="415" spans="1:33" x14ac:dyDescent="0.2">
      <c r="A415" s="220">
        <v>25101</v>
      </c>
      <c r="C415" s="221" t="s">
        <v>406</v>
      </c>
      <c r="E415" s="220">
        <v>1</v>
      </c>
      <c r="G415" s="222">
        <v>450</v>
      </c>
      <c r="I415" s="222">
        <v>450</v>
      </c>
      <c r="K415" s="223">
        <v>0</v>
      </c>
      <c r="M415" s="223">
        <v>0</v>
      </c>
      <c r="O415" s="223">
        <v>0</v>
      </c>
      <c r="Q415" s="223">
        <v>0</v>
      </c>
      <c r="S415" s="223">
        <v>0</v>
      </c>
      <c r="U415" s="223">
        <v>0</v>
      </c>
      <c r="W415" s="223">
        <v>0</v>
      </c>
      <c r="Y415" s="223">
        <v>1</v>
      </c>
      <c r="AA415" s="223">
        <v>0</v>
      </c>
      <c r="AC415" s="223">
        <v>0</v>
      </c>
      <c r="AE415" s="223">
        <v>0</v>
      </c>
      <c r="AG415" s="223">
        <v>0</v>
      </c>
    </row>
    <row r="416" spans="1:33" x14ac:dyDescent="0.2">
      <c r="A416" s="220">
        <v>25101</v>
      </c>
      <c r="C416" s="221" t="s">
        <v>407</v>
      </c>
      <c r="E416" s="220">
        <v>1</v>
      </c>
      <c r="G416" s="222">
        <v>312.5</v>
      </c>
      <c r="I416" s="222">
        <v>312.5</v>
      </c>
      <c r="K416" s="223">
        <v>0</v>
      </c>
      <c r="M416" s="223">
        <v>0</v>
      </c>
      <c r="O416" s="223">
        <v>0</v>
      </c>
      <c r="Q416" s="223">
        <v>0</v>
      </c>
      <c r="S416" s="223">
        <v>0</v>
      </c>
      <c r="U416" s="223">
        <v>0</v>
      </c>
      <c r="W416" s="223">
        <v>0</v>
      </c>
      <c r="Y416" s="223">
        <v>1</v>
      </c>
      <c r="AA416" s="223">
        <v>0</v>
      </c>
      <c r="AC416" s="223">
        <v>0</v>
      </c>
      <c r="AE416" s="223">
        <v>0</v>
      </c>
      <c r="AG416" s="223">
        <v>0</v>
      </c>
    </row>
    <row r="417" spans="1:33" x14ac:dyDescent="0.2">
      <c r="A417" s="220">
        <v>25101</v>
      </c>
      <c r="C417" s="221" t="s">
        <v>408</v>
      </c>
      <c r="E417" s="220">
        <v>1</v>
      </c>
      <c r="G417" s="222">
        <v>375</v>
      </c>
      <c r="I417" s="222">
        <v>375</v>
      </c>
      <c r="K417" s="223">
        <v>0</v>
      </c>
      <c r="M417" s="223">
        <v>0</v>
      </c>
      <c r="O417" s="223">
        <v>0</v>
      </c>
      <c r="Q417" s="223">
        <v>0</v>
      </c>
      <c r="S417" s="223">
        <v>0</v>
      </c>
      <c r="U417" s="223">
        <v>0</v>
      </c>
      <c r="W417" s="223">
        <v>0</v>
      </c>
      <c r="Y417" s="223">
        <v>1</v>
      </c>
      <c r="AA417" s="223">
        <v>0</v>
      </c>
      <c r="AC417" s="223">
        <v>0</v>
      </c>
      <c r="AE417" s="223">
        <v>0</v>
      </c>
      <c r="AG417" s="223">
        <v>0</v>
      </c>
    </row>
    <row r="418" spans="1:33" x14ac:dyDescent="0.2">
      <c r="A418" s="220">
        <v>25101</v>
      </c>
      <c r="C418" s="221" t="s">
        <v>409</v>
      </c>
      <c r="E418" s="220">
        <v>1</v>
      </c>
      <c r="G418" s="222">
        <v>150</v>
      </c>
      <c r="I418" s="222">
        <v>150</v>
      </c>
      <c r="K418" s="223">
        <v>0</v>
      </c>
      <c r="M418" s="223">
        <v>0</v>
      </c>
      <c r="O418" s="223">
        <v>0</v>
      </c>
      <c r="Q418" s="223">
        <v>0</v>
      </c>
      <c r="S418" s="223">
        <v>0</v>
      </c>
      <c r="U418" s="223">
        <v>0</v>
      </c>
      <c r="W418" s="223">
        <v>0</v>
      </c>
      <c r="Y418" s="223">
        <v>1</v>
      </c>
      <c r="AA418" s="223">
        <v>0</v>
      </c>
      <c r="AC418" s="223">
        <v>0</v>
      </c>
      <c r="AE418" s="223">
        <v>0</v>
      </c>
      <c r="AG418" s="223">
        <v>0</v>
      </c>
    </row>
    <row r="419" spans="1:33" ht="11.25" customHeight="1" x14ac:dyDescent="0.2"/>
    <row r="420" spans="1:33" ht="15.75" customHeight="1" x14ac:dyDescent="0.2">
      <c r="A420" s="219" t="s">
        <v>646</v>
      </c>
      <c r="C420" s="224"/>
      <c r="E420" s="224"/>
      <c r="G420" s="224"/>
      <c r="I420" s="224">
        <f>SUM(I383:I419)</f>
        <v>22993.5</v>
      </c>
      <c r="K420" s="224">
        <v>0</v>
      </c>
      <c r="M420" s="224">
        <v>0</v>
      </c>
      <c r="O420" s="224">
        <v>0</v>
      </c>
      <c r="Q420" s="224">
        <v>0</v>
      </c>
      <c r="S420" s="224">
        <v>0</v>
      </c>
      <c r="U420" s="224">
        <v>63</v>
      </c>
      <c r="W420" s="224">
        <v>0</v>
      </c>
      <c r="Y420" s="224">
        <v>0</v>
      </c>
      <c r="AA420" s="224">
        <v>0</v>
      </c>
      <c r="AC420" s="224">
        <v>0</v>
      </c>
    </row>
    <row r="421" spans="1:33" ht="11.25" customHeight="1" x14ac:dyDescent="0.2"/>
    <row r="422" spans="1:33" ht="13.5" customHeight="1" x14ac:dyDescent="0.2">
      <c r="A422" s="219" t="s">
        <v>410</v>
      </c>
    </row>
    <row r="423" spans="1:33" x14ac:dyDescent="0.2">
      <c r="A423" s="220">
        <v>25201</v>
      </c>
      <c r="C423" s="221" t="s">
        <v>411</v>
      </c>
      <c r="E423" s="220">
        <v>6</v>
      </c>
      <c r="G423" s="222">
        <v>50.35</v>
      </c>
      <c r="I423" s="222">
        <v>302.10000000000002</v>
      </c>
      <c r="K423" s="223">
        <v>2</v>
      </c>
      <c r="M423" s="223">
        <v>0</v>
      </c>
      <c r="O423" s="223">
        <v>0</v>
      </c>
      <c r="Q423" s="223">
        <v>1</v>
      </c>
      <c r="S423" s="223">
        <v>0</v>
      </c>
      <c r="U423" s="223">
        <v>0</v>
      </c>
      <c r="W423" s="223">
        <v>0</v>
      </c>
      <c r="Y423" s="223">
        <v>2</v>
      </c>
      <c r="AA423" s="223">
        <v>0</v>
      </c>
      <c r="AC423" s="223">
        <v>0</v>
      </c>
      <c r="AE423" s="223">
        <v>1</v>
      </c>
      <c r="AG423" s="223">
        <v>0</v>
      </c>
    </row>
    <row r="424" spans="1:33" x14ac:dyDescent="0.2">
      <c r="A424" s="220">
        <v>25201</v>
      </c>
      <c r="C424" s="221" t="s">
        <v>645</v>
      </c>
      <c r="E424" s="220">
        <v>8</v>
      </c>
      <c r="G424" s="222">
        <v>30</v>
      </c>
      <c r="I424" s="222">
        <v>240</v>
      </c>
      <c r="K424" s="223">
        <v>3</v>
      </c>
      <c r="M424" s="223">
        <v>0</v>
      </c>
      <c r="O424" s="223">
        <v>0</v>
      </c>
      <c r="Q424" s="223">
        <v>1</v>
      </c>
      <c r="S424" s="223">
        <v>0</v>
      </c>
      <c r="U424" s="223">
        <v>0</v>
      </c>
      <c r="W424" s="223">
        <v>0</v>
      </c>
      <c r="Y424" s="223">
        <v>3</v>
      </c>
      <c r="AA424" s="223">
        <v>0</v>
      </c>
      <c r="AC424" s="223">
        <v>1</v>
      </c>
      <c r="AE424" s="223">
        <v>0</v>
      </c>
      <c r="AG424" s="223">
        <v>0</v>
      </c>
    </row>
    <row r="425" spans="1:33" x14ac:dyDescent="0.2">
      <c r="A425" s="220">
        <v>25201</v>
      </c>
      <c r="C425" s="221" t="s">
        <v>644</v>
      </c>
      <c r="E425" s="220">
        <v>8</v>
      </c>
      <c r="G425" s="222">
        <v>75</v>
      </c>
      <c r="I425" s="222">
        <v>600</v>
      </c>
      <c r="K425" s="223">
        <v>2</v>
      </c>
      <c r="M425" s="223">
        <v>0</v>
      </c>
      <c r="O425" s="223">
        <v>0</v>
      </c>
      <c r="Q425" s="223">
        <v>2</v>
      </c>
      <c r="S425" s="223">
        <v>0</v>
      </c>
      <c r="U425" s="223">
        <v>0</v>
      </c>
      <c r="W425" s="223">
        <v>0</v>
      </c>
      <c r="Y425" s="223">
        <v>2</v>
      </c>
      <c r="AA425" s="223">
        <v>0</v>
      </c>
      <c r="AC425" s="223">
        <v>2</v>
      </c>
      <c r="AE425" s="223">
        <v>0</v>
      </c>
      <c r="AG425" s="223">
        <v>0</v>
      </c>
    </row>
    <row r="426" spans="1:33" x14ac:dyDescent="0.2">
      <c r="A426" s="220">
        <v>25201</v>
      </c>
      <c r="C426" s="221" t="s">
        <v>643</v>
      </c>
      <c r="E426" s="220">
        <v>30</v>
      </c>
      <c r="G426" s="222">
        <v>44</v>
      </c>
      <c r="I426" s="222">
        <v>1320</v>
      </c>
      <c r="K426" s="223">
        <v>10</v>
      </c>
      <c r="M426" s="223">
        <v>0</v>
      </c>
      <c r="O426" s="223">
        <v>0</v>
      </c>
      <c r="Q426" s="223">
        <v>5</v>
      </c>
      <c r="S426" s="223">
        <v>0</v>
      </c>
      <c r="U426" s="223">
        <v>0</v>
      </c>
      <c r="W426" s="223">
        <v>0</v>
      </c>
      <c r="Y426" s="223">
        <v>10</v>
      </c>
      <c r="AA426" s="223">
        <v>0</v>
      </c>
      <c r="AC426" s="223">
        <v>5</v>
      </c>
      <c r="AE426" s="223">
        <v>0</v>
      </c>
      <c r="AG426" s="223">
        <v>0</v>
      </c>
    </row>
    <row r="427" spans="1:33" x14ac:dyDescent="0.2">
      <c r="A427" s="220">
        <v>25201</v>
      </c>
      <c r="C427" s="221" t="s">
        <v>642</v>
      </c>
      <c r="E427" s="220">
        <v>2</v>
      </c>
      <c r="G427" s="222">
        <v>51</v>
      </c>
      <c r="I427" s="222">
        <v>102</v>
      </c>
      <c r="K427" s="223">
        <v>1</v>
      </c>
      <c r="M427" s="223">
        <v>0</v>
      </c>
      <c r="O427" s="223">
        <v>0</v>
      </c>
      <c r="Q427" s="223">
        <v>0</v>
      </c>
      <c r="S427" s="223">
        <v>0</v>
      </c>
      <c r="U427" s="223">
        <v>0</v>
      </c>
      <c r="W427" s="223">
        <v>0</v>
      </c>
      <c r="Y427" s="223">
        <v>1</v>
      </c>
      <c r="AA427" s="223">
        <v>0</v>
      </c>
      <c r="AC427" s="223">
        <v>0</v>
      </c>
      <c r="AE427" s="223">
        <v>0</v>
      </c>
      <c r="AG427" s="223">
        <v>0</v>
      </c>
    </row>
    <row r="428" spans="1:33" x14ac:dyDescent="0.2">
      <c r="A428" s="220">
        <v>25201</v>
      </c>
      <c r="C428" s="221" t="s">
        <v>412</v>
      </c>
      <c r="E428" s="220">
        <v>62</v>
      </c>
      <c r="G428" s="222">
        <v>115</v>
      </c>
      <c r="I428" s="222">
        <v>7130</v>
      </c>
      <c r="K428" s="223">
        <v>1</v>
      </c>
      <c r="M428" s="223">
        <v>27</v>
      </c>
      <c r="O428" s="223">
        <v>8</v>
      </c>
      <c r="Q428" s="223">
        <v>5</v>
      </c>
      <c r="S428" s="223">
        <v>0</v>
      </c>
      <c r="U428" s="223">
        <v>0</v>
      </c>
      <c r="W428" s="223">
        <v>0</v>
      </c>
      <c r="Y428" s="223">
        <v>8</v>
      </c>
      <c r="AA428" s="223">
        <v>8</v>
      </c>
      <c r="AC428" s="223">
        <v>5</v>
      </c>
      <c r="AE428" s="223">
        <v>0</v>
      </c>
      <c r="AG428" s="223">
        <v>0</v>
      </c>
    </row>
    <row r="429" spans="1:33" x14ac:dyDescent="0.2">
      <c r="A429" s="220">
        <v>25201</v>
      </c>
      <c r="C429" s="221" t="s">
        <v>641</v>
      </c>
      <c r="E429" s="220">
        <v>13</v>
      </c>
      <c r="G429" s="222">
        <v>130</v>
      </c>
      <c r="I429" s="222">
        <v>1690</v>
      </c>
      <c r="K429" s="223">
        <v>4</v>
      </c>
      <c r="M429" s="223">
        <v>0</v>
      </c>
      <c r="O429" s="223">
        <v>0</v>
      </c>
      <c r="Q429" s="223">
        <v>2</v>
      </c>
      <c r="S429" s="223">
        <v>0</v>
      </c>
      <c r="U429" s="223">
        <v>0</v>
      </c>
      <c r="W429" s="223">
        <v>0</v>
      </c>
      <c r="Y429" s="223">
        <v>5</v>
      </c>
      <c r="AA429" s="223">
        <v>0</v>
      </c>
      <c r="AC429" s="223">
        <v>2</v>
      </c>
      <c r="AE429" s="223">
        <v>0</v>
      </c>
      <c r="AG429" s="223">
        <v>0</v>
      </c>
    </row>
    <row r="430" spans="1:33" x14ac:dyDescent="0.2">
      <c r="A430" s="220">
        <v>25201</v>
      </c>
      <c r="C430" s="221" t="s">
        <v>640</v>
      </c>
      <c r="E430" s="220">
        <v>14</v>
      </c>
      <c r="G430" s="222">
        <v>110.5</v>
      </c>
      <c r="I430" s="222">
        <v>1547</v>
      </c>
      <c r="K430" s="223">
        <v>5</v>
      </c>
      <c r="M430" s="223">
        <v>0</v>
      </c>
      <c r="O430" s="223">
        <v>0</v>
      </c>
      <c r="Q430" s="223">
        <v>2</v>
      </c>
      <c r="S430" s="223">
        <v>0</v>
      </c>
      <c r="U430" s="223">
        <v>0</v>
      </c>
      <c r="W430" s="223">
        <v>0</v>
      </c>
      <c r="Y430" s="223">
        <v>5</v>
      </c>
      <c r="AA430" s="223">
        <v>0</v>
      </c>
      <c r="AC430" s="223">
        <v>2</v>
      </c>
      <c r="AE430" s="223">
        <v>0</v>
      </c>
      <c r="AG430" s="223">
        <v>0</v>
      </c>
    </row>
    <row r="431" spans="1:33" x14ac:dyDescent="0.2">
      <c r="A431" s="220">
        <v>25201</v>
      </c>
      <c r="C431" s="221" t="s">
        <v>639</v>
      </c>
      <c r="E431" s="220">
        <v>4</v>
      </c>
      <c r="G431" s="222">
        <v>54</v>
      </c>
      <c r="I431" s="222">
        <v>216</v>
      </c>
      <c r="K431" s="223">
        <v>2</v>
      </c>
      <c r="M431" s="223">
        <v>0</v>
      </c>
      <c r="O431" s="223">
        <v>0</v>
      </c>
      <c r="Q431" s="223">
        <v>0</v>
      </c>
      <c r="S431" s="223">
        <v>0</v>
      </c>
      <c r="U431" s="223">
        <v>0</v>
      </c>
      <c r="W431" s="223">
        <v>0</v>
      </c>
      <c r="Y431" s="223">
        <v>2</v>
      </c>
      <c r="AA431" s="223">
        <v>0</v>
      </c>
      <c r="AC431" s="223">
        <v>0</v>
      </c>
      <c r="AE431" s="223">
        <v>0</v>
      </c>
      <c r="AG431" s="223">
        <v>0</v>
      </c>
    </row>
    <row r="432" spans="1:33" x14ac:dyDescent="0.2">
      <c r="A432" s="220">
        <v>25201</v>
      </c>
      <c r="C432" s="221" t="s">
        <v>638</v>
      </c>
      <c r="E432" s="220">
        <v>20</v>
      </c>
      <c r="G432" s="222">
        <v>37</v>
      </c>
      <c r="I432" s="222">
        <v>740</v>
      </c>
      <c r="K432" s="223">
        <v>5</v>
      </c>
      <c r="M432" s="223">
        <v>0</v>
      </c>
      <c r="O432" s="223">
        <v>0</v>
      </c>
      <c r="Q432" s="223">
        <v>2</v>
      </c>
      <c r="S432" s="223">
        <v>0</v>
      </c>
      <c r="U432" s="223">
        <v>0</v>
      </c>
      <c r="W432" s="223">
        <v>0</v>
      </c>
      <c r="Y432" s="223">
        <v>10</v>
      </c>
      <c r="AA432" s="223">
        <v>0</v>
      </c>
      <c r="AC432" s="223">
        <v>3</v>
      </c>
      <c r="AE432" s="223">
        <v>0</v>
      </c>
      <c r="AG432" s="223">
        <v>0</v>
      </c>
    </row>
    <row r="433" spans="1:33" x14ac:dyDescent="0.2">
      <c r="A433" s="220">
        <v>25201</v>
      </c>
      <c r="C433" s="221" t="s">
        <v>637</v>
      </c>
      <c r="E433" s="220">
        <v>20</v>
      </c>
      <c r="G433" s="222">
        <v>43.52</v>
      </c>
      <c r="I433" s="222">
        <v>870.4</v>
      </c>
      <c r="K433" s="223">
        <v>5</v>
      </c>
      <c r="M433" s="223">
        <v>0</v>
      </c>
      <c r="O433" s="223">
        <v>0</v>
      </c>
      <c r="Q433" s="223">
        <v>5</v>
      </c>
      <c r="S433" s="223">
        <v>0</v>
      </c>
      <c r="U433" s="223">
        <v>0</v>
      </c>
      <c r="W433" s="223">
        <v>0</v>
      </c>
      <c r="Y433" s="223">
        <v>5</v>
      </c>
      <c r="AA433" s="223">
        <v>0</v>
      </c>
      <c r="AC433" s="223">
        <v>5</v>
      </c>
      <c r="AE433" s="223">
        <v>0</v>
      </c>
      <c r="AG433" s="223">
        <v>0</v>
      </c>
    </row>
    <row r="434" spans="1:33" x14ac:dyDescent="0.2">
      <c r="A434" s="220">
        <v>25201</v>
      </c>
      <c r="C434" s="221" t="s">
        <v>636</v>
      </c>
      <c r="E434" s="220">
        <v>8</v>
      </c>
      <c r="G434" s="222">
        <v>60</v>
      </c>
      <c r="I434" s="222">
        <v>480</v>
      </c>
      <c r="K434" s="223">
        <v>2</v>
      </c>
      <c r="M434" s="223">
        <v>0</v>
      </c>
      <c r="O434" s="223">
        <v>0</v>
      </c>
      <c r="Q434" s="223">
        <v>2</v>
      </c>
      <c r="S434" s="223">
        <v>0</v>
      </c>
      <c r="U434" s="223">
        <v>0</v>
      </c>
      <c r="W434" s="223">
        <v>0</v>
      </c>
      <c r="Y434" s="223">
        <v>2</v>
      </c>
      <c r="AA434" s="223">
        <v>0</v>
      </c>
      <c r="AC434" s="223">
        <v>2</v>
      </c>
      <c r="AE434" s="223">
        <v>0</v>
      </c>
      <c r="AG434" s="223">
        <v>0</v>
      </c>
    </row>
    <row r="435" spans="1:33" x14ac:dyDescent="0.2">
      <c r="A435" s="220">
        <v>25201</v>
      </c>
      <c r="C435" s="221" t="s">
        <v>635</v>
      </c>
      <c r="E435" s="220">
        <v>8</v>
      </c>
      <c r="G435" s="222">
        <v>120.84</v>
      </c>
      <c r="I435" s="222">
        <v>966.72</v>
      </c>
      <c r="K435" s="223">
        <v>4</v>
      </c>
      <c r="M435" s="223">
        <v>0</v>
      </c>
      <c r="O435" s="223">
        <v>0</v>
      </c>
      <c r="Q435" s="223">
        <v>0</v>
      </c>
      <c r="S435" s="223">
        <v>0</v>
      </c>
      <c r="U435" s="223">
        <v>0</v>
      </c>
      <c r="W435" s="223">
        <v>0</v>
      </c>
      <c r="Y435" s="223">
        <v>4</v>
      </c>
      <c r="AA435" s="223">
        <v>0</v>
      </c>
      <c r="AC435" s="223">
        <v>0</v>
      </c>
      <c r="AE435" s="223">
        <v>0</v>
      </c>
      <c r="AG435" s="223">
        <v>0</v>
      </c>
    </row>
    <row r="436" spans="1:33" x14ac:dyDescent="0.2">
      <c r="A436" s="220">
        <v>25201</v>
      </c>
      <c r="C436" s="221" t="s">
        <v>634</v>
      </c>
      <c r="E436" s="220">
        <v>8</v>
      </c>
      <c r="G436" s="222">
        <v>148</v>
      </c>
      <c r="I436" s="222">
        <v>1184</v>
      </c>
      <c r="K436" s="223">
        <v>4</v>
      </c>
      <c r="M436" s="223">
        <v>0</v>
      </c>
      <c r="O436" s="223">
        <v>0</v>
      </c>
      <c r="Q436" s="223">
        <v>0</v>
      </c>
      <c r="S436" s="223">
        <v>0</v>
      </c>
      <c r="U436" s="223">
        <v>0</v>
      </c>
      <c r="W436" s="223">
        <v>0</v>
      </c>
      <c r="Y436" s="223">
        <v>4</v>
      </c>
      <c r="AA436" s="223">
        <v>0</v>
      </c>
      <c r="AC436" s="223">
        <v>0</v>
      </c>
      <c r="AE436" s="223">
        <v>0</v>
      </c>
      <c r="AG436" s="223">
        <v>0</v>
      </c>
    </row>
    <row r="437" spans="1:33" x14ac:dyDescent="0.2">
      <c r="A437" s="220">
        <v>25201</v>
      </c>
      <c r="C437" s="221" t="s">
        <v>633</v>
      </c>
      <c r="E437" s="220">
        <v>6</v>
      </c>
      <c r="G437" s="222">
        <v>71</v>
      </c>
      <c r="I437" s="222">
        <v>426</v>
      </c>
      <c r="K437" s="223">
        <v>3</v>
      </c>
      <c r="M437" s="223">
        <v>0</v>
      </c>
      <c r="O437" s="223">
        <v>0</v>
      </c>
      <c r="Q437" s="223">
        <v>0</v>
      </c>
      <c r="S437" s="223">
        <v>0</v>
      </c>
      <c r="U437" s="223">
        <v>0</v>
      </c>
      <c r="W437" s="223">
        <v>0</v>
      </c>
      <c r="Y437" s="223">
        <v>3</v>
      </c>
      <c r="AA437" s="223">
        <v>0</v>
      </c>
      <c r="AC437" s="223">
        <v>0</v>
      </c>
      <c r="AE437" s="223">
        <v>0</v>
      </c>
      <c r="AG437" s="223">
        <v>0</v>
      </c>
    </row>
    <row r="438" spans="1:33" x14ac:dyDescent="0.2">
      <c r="A438" s="220">
        <v>25201</v>
      </c>
      <c r="C438" s="221" t="s">
        <v>632</v>
      </c>
      <c r="E438" s="220">
        <v>11</v>
      </c>
      <c r="G438" s="222">
        <v>53</v>
      </c>
      <c r="I438" s="222">
        <v>583</v>
      </c>
      <c r="K438" s="223">
        <v>5</v>
      </c>
      <c r="M438" s="223">
        <v>0</v>
      </c>
      <c r="O438" s="223">
        <v>0</v>
      </c>
      <c r="Q438" s="223">
        <v>0</v>
      </c>
      <c r="S438" s="223">
        <v>0</v>
      </c>
      <c r="U438" s="223">
        <v>0</v>
      </c>
      <c r="W438" s="223">
        <v>0</v>
      </c>
      <c r="Y438" s="223">
        <v>6</v>
      </c>
      <c r="AA438" s="223">
        <v>0</v>
      </c>
      <c r="AC438" s="223">
        <v>0</v>
      </c>
      <c r="AE438" s="223">
        <v>0</v>
      </c>
      <c r="AG438" s="223">
        <v>0</v>
      </c>
    </row>
    <row r="439" spans="1:33" x14ac:dyDescent="0.2">
      <c r="A439" s="220">
        <v>25201</v>
      </c>
      <c r="C439" s="221" t="s">
        <v>631</v>
      </c>
      <c r="E439" s="220">
        <v>12</v>
      </c>
      <c r="G439" s="222">
        <v>46</v>
      </c>
      <c r="I439" s="222">
        <v>552</v>
      </c>
      <c r="K439" s="223">
        <v>6</v>
      </c>
      <c r="M439" s="223">
        <v>0</v>
      </c>
      <c r="O439" s="223">
        <v>0</v>
      </c>
      <c r="Q439" s="223">
        <v>0</v>
      </c>
      <c r="S439" s="223">
        <v>0</v>
      </c>
      <c r="U439" s="223">
        <v>0</v>
      </c>
      <c r="W439" s="223">
        <v>0</v>
      </c>
      <c r="Y439" s="223">
        <v>6</v>
      </c>
      <c r="AA439" s="223">
        <v>0</v>
      </c>
      <c r="AC439" s="223">
        <v>0</v>
      </c>
      <c r="AE439" s="223">
        <v>0</v>
      </c>
      <c r="AG439" s="223">
        <v>0</v>
      </c>
    </row>
    <row r="440" spans="1:33" x14ac:dyDescent="0.2">
      <c r="A440" s="220">
        <v>25201</v>
      </c>
      <c r="C440" s="221" t="s">
        <v>630</v>
      </c>
      <c r="E440" s="220">
        <v>6</v>
      </c>
      <c r="G440" s="222">
        <v>59</v>
      </c>
      <c r="I440" s="222">
        <v>354</v>
      </c>
      <c r="K440" s="223">
        <v>3</v>
      </c>
      <c r="M440" s="223">
        <v>0</v>
      </c>
      <c r="O440" s="223">
        <v>0</v>
      </c>
      <c r="Q440" s="223">
        <v>0</v>
      </c>
      <c r="S440" s="223">
        <v>0</v>
      </c>
      <c r="U440" s="223">
        <v>0</v>
      </c>
      <c r="W440" s="223">
        <v>0</v>
      </c>
      <c r="Y440" s="223">
        <v>3</v>
      </c>
      <c r="AA440" s="223">
        <v>0</v>
      </c>
      <c r="AC440" s="223">
        <v>0</v>
      </c>
      <c r="AE440" s="223">
        <v>0</v>
      </c>
      <c r="AG440" s="223">
        <v>0</v>
      </c>
    </row>
    <row r="441" spans="1:33" x14ac:dyDescent="0.2">
      <c r="A441" s="220">
        <v>25201</v>
      </c>
      <c r="C441" s="221" t="s">
        <v>629</v>
      </c>
      <c r="E441" s="220">
        <v>8</v>
      </c>
      <c r="G441" s="222">
        <v>118</v>
      </c>
      <c r="I441" s="222">
        <v>944</v>
      </c>
      <c r="K441" s="223">
        <v>4</v>
      </c>
      <c r="M441" s="223">
        <v>0</v>
      </c>
      <c r="O441" s="223">
        <v>0</v>
      </c>
      <c r="Q441" s="223">
        <v>0</v>
      </c>
      <c r="S441" s="223">
        <v>0</v>
      </c>
      <c r="U441" s="223">
        <v>0</v>
      </c>
      <c r="W441" s="223">
        <v>0</v>
      </c>
      <c r="Y441" s="223">
        <v>4</v>
      </c>
      <c r="AA441" s="223">
        <v>0</v>
      </c>
      <c r="AC441" s="223">
        <v>0</v>
      </c>
      <c r="AE441" s="223">
        <v>0</v>
      </c>
      <c r="AG441" s="223">
        <v>0</v>
      </c>
    </row>
    <row r="442" spans="1:33" ht="11.25" customHeight="1" x14ac:dyDescent="0.2"/>
    <row r="443" spans="1:33" ht="15.75" customHeight="1" x14ac:dyDescent="0.2">
      <c r="A443" s="219" t="s">
        <v>410</v>
      </c>
      <c r="C443" s="224"/>
      <c r="E443" s="224"/>
      <c r="G443" s="224"/>
      <c r="I443" s="224">
        <f>SUM(I423:I442)</f>
        <v>20247.22</v>
      </c>
      <c r="K443" s="224">
        <v>8</v>
      </c>
      <c r="M443" s="224">
        <v>27</v>
      </c>
      <c r="O443" s="224">
        <v>0</v>
      </c>
      <c r="Q443" s="224">
        <v>0</v>
      </c>
      <c r="S443" s="224">
        <v>0</v>
      </c>
      <c r="U443" s="224">
        <v>85</v>
      </c>
      <c r="W443" s="224">
        <v>8</v>
      </c>
      <c r="Y443" s="224">
        <v>27</v>
      </c>
      <c r="AA443" s="224">
        <v>1</v>
      </c>
      <c r="AC443" s="224">
        <v>0</v>
      </c>
    </row>
    <row r="444" spans="1:33" ht="11.25" customHeight="1" x14ac:dyDescent="0.2"/>
    <row r="445" spans="1:33" ht="13.5" customHeight="1" x14ac:dyDescent="0.2">
      <c r="A445" s="219" t="s">
        <v>627</v>
      </c>
    </row>
    <row r="446" spans="1:33" x14ac:dyDescent="0.2">
      <c r="A446" s="220">
        <v>25301</v>
      </c>
      <c r="C446" s="221" t="s">
        <v>628</v>
      </c>
      <c r="E446" s="220">
        <v>20</v>
      </c>
      <c r="G446" s="222">
        <v>250</v>
      </c>
      <c r="I446" s="222">
        <v>5000</v>
      </c>
      <c r="K446" s="223">
        <v>10</v>
      </c>
      <c r="M446" s="223">
        <v>0</v>
      </c>
      <c r="O446" s="223">
        <v>0</v>
      </c>
      <c r="Q446" s="223">
        <v>0</v>
      </c>
      <c r="S446" s="223">
        <v>0</v>
      </c>
      <c r="U446" s="223">
        <v>0</v>
      </c>
      <c r="W446" s="223">
        <v>0</v>
      </c>
      <c r="Y446" s="223">
        <v>10</v>
      </c>
      <c r="AA446" s="223">
        <v>0</v>
      </c>
      <c r="AC446" s="223">
        <v>0</v>
      </c>
      <c r="AE446" s="223">
        <v>0</v>
      </c>
      <c r="AG446" s="223">
        <v>0</v>
      </c>
    </row>
    <row r="447" spans="1:33" ht="11.25" customHeight="1" x14ac:dyDescent="0.2"/>
    <row r="448" spans="1:33" ht="15.75" customHeight="1" x14ac:dyDescent="0.2">
      <c r="A448" s="219" t="s">
        <v>627</v>
      </c>
      <c r="C448" s="224"/>
      <c r="E448" s="224"/>
      <c r="G448" s="224"/>
      <c r="I448" s="224">
        <f>SUM(I446:I447)</f>
        <v>5000</v>
      </c>
      <c r="K448" s="224">
        <v>0</v>
      </c>
      <c r="M448" s="224">
        <v>0</v>
      </c>
      <c r="O448" s="224">
        <v>0</v>
      </c>
      <c r="Q448" s="224">
        <v>0</v>
      </c>
      <c r="S448" s="224">
        <v>0</v>
      </c>
      <c r="U448" s="224">
        <v>10</v>
      </c>
      <c r="W448" s="224">
        <v>0</v>
      </c>
      <c r="Y448" s="224">
        <v>0</v>
      </c>
      <c r="AA448" s="224">
        <v>0</v>
      </c>
      <c r="AC448" s="224">
        <v>0</v>
      </c>
    </row>
    <row r="449" spans="1:33" ht="11.25" customHeight="1" x14ac:dyDescent="0.2"/>
    <row r="450" spans="1:33" ht="13.5" customHeight="1" x14ac:dyDescent="0.2">
      <c r="A450" s="219" t="s">
        <v>413</v>
      </c>
    </row>
    <row r="451" spans="1:33" x14ac:dyDescent="0.2">
      <c r="A451" s="220">
        <v>25401</v>
      </c>
      <c r="C451" s="221" t="s">
        <v>626</v>
      </c>
      <c r="E451" s="220">
        <v>4</v>
      </c>
      <c r="G451" s="222">
        <v>35</v>
      </c>
      <c r="I451" s="222">
        <v>140</v>
      </c>
      <c r="K451" s="223">
        <v>2</v>
      </c>
      <c r="M451" s="223">
        <v>0</v>
      </c>
      <c r="O451" s="223">
        <v>0</v>
      </c>
      <c r="Q451" s="223">
        <v>0</v>
      </c>
      <c r="S451" s="223">
        <v>0</v>
      </c>
      <c r="U451" s="223">
        <v>0</v>
      </c>
      <c r="W451" s="223">
        <v>0</v>
      </c>
      <c r="Y451" s="223">
        <v>2</v>
      </c>
      <c r="AA451" s="223">
        <v>0</v>
      </c>
      <c r="AC451" s="223">
        <v>0</v>
      </c>
      <c r="AE451" s="223">
        <v>0</v>
      </c>
      <c r="AG451" s="223">
        <v>0</v>
      </c>
    </row>
    <row r="452" spans="1:33" x14ac:dyDescent="0.2">
      <c r="A452" s="220">
        <v>25401</v>
      </c>
      <c r="C452" s="221" t="s">
        <v>625</v>
      </c>
      <c r="E452" s="220">
        <v>20</v>
      </c>
      <c r="G452" s="222">
        <v>18</v>
      </c>
      <c r="I452" s="222">
        <v>360</v>
      </c>
      <c r="K452" s="223">
        <v>10</v>
      </c>
      <c r="M452" s="223">
        <v>0</v>
      </c>
      <c r="O452" s="223">
        <v>0</v>
      </c>
      <c r="Q452" s="223">
        <v>0</v>
      </c>
      <c r="S452" s="223">
        <v>0</v>
      </c>
      <c r="U452" s="223">
        <v>0</v>
      </c>
      <c r="W452" s="223">
        <v>0</v>
      </c>
      <c r="Y452" s="223">
        <v>10</v>
      </c>
      <c r="AA452" s="223">
        <v>0</v>
      </c>
      <c r="AC452" s="223">
        <v>0</v>
      </c>
      <c r="AE452" s="223">
        <v>0</v>
      </c>
      <c r="AG452" s="223">
        <v>0</v>
      </c>
    </row>
    <row r="453" spans="1:33" x14ac:dyDescent="0.2">
      <c r="A453" s="220">
        <v>25401</v>
      </c>
      <c r="C453" s="221" t="s">
        <v>624</v>
      </c>
      <c r="E453" s="220">
        <v>18</v>
      </c>
      <c r="G453" s="222">
        <v>5.5</v>
      </c>
      <c r="I453" s="222">
        <v>99</v>
      </c>
      <c r="K453" s="223">
        <v>9</v>
      </c>
      <c r="M453" s="223">
        <v>0</v>
      </c>
      <c r="O453" s="223">
        <v>0</v>
      </c>
      <c r="Q453" s="223">
        <v>0</v>
      </c>
      <c r="S453" s="223">
        <v>0</v>
      </c>
      <c r="U453" s="223">
        <v>0</v>
      </c>
      <c r="W453" s="223">
        <v>0</v>
      </c>
      <c r="Y453" s="223">
        <v>9</v>
      </c>
      <c r="AA453" s="223">
        <v>0</v>
      </c>
      <c r="AC453" s="223">
        <v>0</v>
      </c>
      <c r="AE453" s="223">
        <v>0</v>
      </c>
      <c r="AG453" s="223">
        <v>0</v>
      </c>
    </row>
    <row r="454" spans="1:33" ht="11.25" customHeight="1" x14ac:dyDescent="0.2"/>
    <row r="455" spans="1:33" ht="15.75" customHeight="1" x14ac:dyDescent="0.2">
      <c r="A455" s="219" t="s">
        <v>413</v>
      </c>
      <c r="C455" s="224"/>
      <c r="E455" s="224"/>
      <c r="G455" s="224"/>
      <c r="I455" s="224">
        <f>SUM(I451:I454)</f>
        <v>599</v>
      </c>
      <c r="K455" s="224">
        <v>0</v>
      </c>
      <c r="M455" s="224">
        <v>0</v>
      </c>
      <c r="O455" s="224">
        <v>0</v>
      </c>
      <c r="Q455" s="224">
        <v>0</v>
      </c>
      <c r="S455" s="224">
        <v>0</v>
      </c>
      <c r="U455" s="224">
        <v>21</v>
      </c>
      <c r="W455" s="224">
        <v>0</v>
      </c>
      <c r="Y455" s="224">
        <v>0</v>
      </c>
      <c r="AA455" s="224">
        <v>0</v>
      </c>
      <c r="AC455" s="224">
        <v>0</v>
      </c>
    </row>
    <row r="456" spans="1:33" ht="11.25" customHeight="1" x14ac:dyDescent="0.2"/>
    <row r="457" spans="1:33" ht="13.5" customHeight="1" x14ac:dyDescent="0.2">
      <c r="A457" s="219" t="s">
        <v>414</v>
      </c>
    </row>
    <row r="458" spans="1:33" x14ac:dyDescent="0.2">
      <c r="A458" s="220">
        <v>25501</v>
      </c>
      <c r="C458" s="221" t="s">
        <v>415</v>
      </c>
      <c r="E458" s="220">
        <v>20</v>
      </c>
      <c r="G458" s="222">
        <v>31.25</v>
      </c>
      <c r="I458" s="222">
        <v>625</v>
      </c>
      <c r="K458" s="223">
        <v>0</v>
      </c>
      <c r="M458" s="223">
        <v>0</v>
      </c>
      <c r="O458" s="223">
        <v>0</v>
      </c>
      <c r="Q458" s="223">
        <v>0</v>
      </c>
      <c r="S458" s="223">
        <v>0</v>
      </c>
      <c r="U458" s="223">
        <v>0</v>
      </c>
      <c r="W458" s="223">
        <v>0</v>
      </c>
      <c r="Y458" s="223">
        <v>20</v>
      </c>
      <c r="AA458" s="223">
        <v>0</v>
      </c>
      <c r="AC458" s="223">
        <v>0</v>
      </c>
      <c r="AE458" s="223">
        <v>0</v>
      </c>
      <c r="AG458" s="223">
        <v>0</v>
      </c>
    </row>
    <row r="459" spans="1:33" x14ac:dyDescent="0.2">
      <c r="A459" s="220">
        <v>25501</v>
      </c>
      <c r="C459" s="221" t="s">
        <v>416</v>
      </c>
      <c r="E459" s="220">
        <v>5</v>
      </c>
      <c r="G459" s="222">
        <v>12.5</v>
      </c>
      <c r="I459" s="222">
        <v>62.5</v>
      </c>
      <c r="K459" s="223">
        <v>0</v>
      </c>
      <c r="M459" s="223">
        <v>0</v>
      </c>
      <c r="O459" s="223">
        <v>0</v>
      </c>
      <c r="Q459" s="223">
        <v>0</v>
      </c>
      <c r="S459" s="223">
        <v>0</v>
      </c>
      <c r="U459" s="223">
        <v>0</v>
      </c>
      <c r="W459" s="223">
        <v>0</v>
      </c>
      <c r="Y459" s="223">
        <v>5</v>
      </c>
      <c r="AA459" s="223">
        <v>0</v>
      </c>
      <c r="AC459" s="223">
        <v>0</v>
      </c>
      <c r="AE459" s="223">
        <v>0</v>
      </c>
      <c r="AG459" s="223">
        <v>0</v>
      </c>
    </row>
    <row r="460" spans="1:33" x14ac:dyDescent="0.2">
      <c r="A460" s="220">
        <v>25501</v>
      </c>
      <c r="C460" s="221" t="s">
        <v>417</v>
      </c>
      <c r="E460" s="220">
        <v>2</v>
      </c>
      <c r="G460" s="222">
        <v>2625</v>
      </c>
      <c r="I460" s="222">
        <v>5250</v>
      </c>
      <c r="K460" s="223">
        <v>0</v>
      </c>
      <c r="M460" s="223">
        <v>1</v>
      </c>
      <c r="O460" s="223">
        <v>0</v>
      </c>
      <c r="Q460" s="223">
        <v>0</v>
      </c>
      <c r="S460" s="223">
        <v>0</v>
      </c>
      <c r="U460" s="223">
        <v>0</v>
      </c>
      <c r="W460" s="223">
        <v>0</v>
      </c>
      <c r="Y460" s="223">
        <v>1</v>
      </c>
      <c r="AA460" s="223">
        <v>0</v>
      </c>
      <c r="AC460" s="223">
        <v>0</v>
      </c>
      <c r="AE460" s="223">
        <v>0</v>
      </c>
      <c r="AG460" s="223">
        <v>0</v>
      </c>
    </row>
    <row r="461" spans="1:33" x14ac:dyDescent="0.2">
      <c r="A461" s="220">
        <v>25501</v>
      </c>
      <c r="C461" s="221" t="s">
        <v>827</v>
      </c>
      <c r="E461" s="220">
        <v>2</v>
      </c>
      <c r="G461" s="222">
        <v>400</v>
      </c>
      <c r="I461" s="222">
        <v>800</v>
      </c>
      <c r="K461" s="223">
        <v>1</v>
      </c>
      <c r="M461" s="223">
        <v>0</v>
      </c>
      <c r="O461" s="223">
        <v>0</v>
      </c>
      <c r="Q461" s="223">
        <v>0</v>
      </c>
      <c r="S461" s="223">
        <v>0</v>
      </c>
      <c r="U461" s="223">
        <v>0</v>
      </c>
      <c r="W461" s="223">
        <v>0</v>
      </c>
      <c r="Y461" s="223">
        <v>1</v>
      </c>
      <c r="AA461" s="223">
        <v>0</v>
      </c>
      <c r="AC461" s="223">
        <v>0</v>
      </c>
      <c r="AE461" s="223">
        <v>0</v>
      </c>
      <c r="AG461" s="223">
        <v>0</v>
      </c>
    </row>
    <row r="462" spans="1:33" x14ac:dyDescent="0.2">
      <c r="A462" s="220">
        <v>25501</v>
      </c>
      <c r="C462" s="221" t="s">
        <v>828</v>
      </c>
      <c r="E462" s="220">
        <v>5000</v>
      </c>
      <c r="G462" s="222">
        <v>0.5</v>
      </c>
      <c r="I462" s="222">
        <v>2500</v>
      </c>
      <c r="K462" s="223">
        <v>0</v>
      </c>
      <c r="M462" s="223">
        <v>5000</v>
      </c>
      <c r="O462" s="223">
        <v>0</v>
      </c>
      <c r="Q462" s="223">
        <v>0</v>
      </c>
      <c r="S462" s="223">
        <v>0</v>
      </c>
      <c r="U462" s="223">
        <v>0</v>
      </c>
      <c r="W462" s="223">
        <v>0</v>
      </c>
      <c r="Y462" s="223">
        <v>0</v>
      </c>
      <c r="AA462" s="223">
        <v>0</v>
      </c>
      <c r="AC462" s="223">
        <v>0</v>
      </c>
      <c r="AE462" s="223">
        <v>0</v>
      </c>
      <c r="AG462" s="223">
        <v>0</v>
      </c>
    </row>
    <row r="463" spans="1:33" x14ac:dyDescent="0.2">
      <c r="A463" s="220">
        <v>25501</v>
      </c>
      <c r="C463" s="221" t="s">
        <v>418</v>
      </c>
      <c r="E463" s="220">
        <v>20</v>
      </c>
      <c r="G463" s="222">
        <v>93.75</v>
      </c>
      <c r="I463" s="222">
        <v>1875</v>
      </c>
      <c r="K463" s="223">
        <v>0</v>
      </c>
      <c r="M463" s="223">
        <v>0</v>
      </c>
      <c r="O463" s="223">
        <v>0</v>
      </c>
      <c r="Q463" s="223">
        <v>0</v>
      </c>
      <c r="S463" s="223">
        <v>0</v>
      </c>
      <c r="U463" s="223">
        <v>0</v>
      </c>
      <c r="W463" s="223">
        <v>0</v>
      </c>
      <c r="Y463" s="223">
        <v>20</v>
      </c>
      <c r="AA463" s="223">
        <v>0</v>
      </c>
      <c r="AC463" s="223">
        <v>0</v>
      </c>
      <c r="AE463" s="223">
        <v>0</v>
      </c>
      <c r="AG463" s="223">
        <v>0</v>
      </c>
    </row>
    <row r="464" spans="1:33" x14ac:dyDescent="0.2">
      <c r="A464" s="220">
        <v>25501</v>
      </c>
      <c r="C464" s="221" t="s">
        <v>419</v>
      </c>
      <c r="E464" s="220">
        <v>20</v>
      </c>
      <c r="G464" s="222">
        <v>50</v>
      </c>
      <c r="I464" s="222">
        <v>1000</v>
      </c>
      <c r="K464" s="223">
        <v>0</v>
      </c>
      <c r="M464" s="223">
        <v>0</v>
      </c>
      <c r="O464" s="223">
        <v>0</v>
      </c>
      <c r="Q464" s="223">
        <v>0</v>
      </c>
      <c r="S464" s="223">
        <v>0</v>
      </c>
      <c r="U464" s="223">
        <v>0</v>
      </c>
      <c r="W464" s="223">
        <v>0</v>
      </c>
      <c r="Y464" s="223">
        <v>20</v>
      </c>
      <c r="AA464" s="223">
        <v>0</v>
      </c>
      <c r="AC464" s="223">
        <v>0</v>
      </c>
      <c r="AE464" s="223">
        <v>0</v>
      </c>
      <c r="AG464" s="223">
        <v>0</v>
      </c>
    </row>
    <row r="465" spans="1:33" x14ac:dyDescent="0.2">
      <c r="A465" s="220">
        <v>25501</v>
      </c>
      <c r="C465" s="221" t="s">
        <v>623</v>
      </c>
      <c r="E465" s="220">
        <v>20</v>
      </c>
      <c r="G465" s="222">
        <v>50</v>
      </c>
      <c r="I465" s="222">
        <v>1000</v>
      </c>
      <c r="K465" s="223">
        <v>0</v>
      </c>
      <c r="M465" s="223">
        <v>0</v>
      </c>
      <c r="O465" s="223">
        <v>0</v>
      </c>
      <c r="Q465" s="223">
        <v>0</v>
      </c>
      <c r="S465" s="223">
        <v>0</v>
      </c>
      <c r="U465" s="223">
        <v>0</v>
      </c>
      <c r="W465" s="223">
        <v>0</v>
      </c>
      <c r="Y465" s="223">
        <v>20</v>
      </c>
      <c r="AA465" s="223">
        <v>0</v>
      </c>
      <c r="AC465" s="223">
        <v>0</v>
      </c>
      <c r="AE465" s="223">
        <v>0</v>
      </c>
      <c r="AG465" s="223">
        <v>0</v>
      </c>
    </row>
    <row r="466" spans="1:33" x14ac:dyDescent="0.2">
      <c r="A466" s="220">
        <v>25501</v>
      </c>
      <c r="C466" s="221" t="s">
        <v>420</v>
      </c>
      <c r="E466" s="220">
        <v>20</v>
      </c>
      <c r="G466" s="222">
        <v>31.25</v>
      </c>
      <c r="I466" s="222">
        <v>625</v>
      </c>
      <c r="K466" s="223">
        <v>0</v>
      </c>
      <c r="M466" s="223">
        <v>0</v>
      </c>
      <c r="O466" s="223">
        <v>0</v>
      </c>
      <c r="Q466" s="223">
        <v>0</v>
      </c>
      <c r="S466" s="223">
        <v>0</v>
      </c>
      <c r="U466" s="223">
        <v>0</v>
      </c>
      <c r="W466" s="223">
        <v>0</v>
      </c>
      <c r="Y466" s="223">
        <v>20</v>
      </c>
      <c r="AA466" s="223">
        <v>0</v>
      </c>
      <c r="AC466" s="223">
        <v>0</v>
      </c>
      <c r="AE466" s="223">
        <v>0</v>
      </c>
      <c r="AG466" s="223">
        <v>0</v>
      </c>
    </row>
    <row r="467" spans="1:33" x14ac:dyDescent="0.2">
      <c r="A467" s="220">
        <v>25501</v>
      </c>
      <c r="C467" s="221" t="s">
        <v>421</v>
      </c>
      <c r="E467" s="220">
        <v>20</v>
      </c>
      <c r="G467" s="222">
        <v>31.25</v>
      </c>
      <c r="I467" s="222">
        <v>625</v>
      </c>
      <c r="K467" s="223">
        <v>0</v>
      </c>
      <c r="M467" s="223">
        <v>0</v>
      </c>
      <c r="O467" s="223">
        <v>0</v>
      </c>
      <c r="Q467" s="223">
        <v>0</v>
      </c>
      <c r="S467" s="223">
        <v>0</v>
      </c>
      <c r="U467" s="223">
        <v>0</v>
      </c>
      <c r="W467" s="223">
        <v>0</v>
      </c>
      <c r="Y467" s="223">
        <v>20</v>
      </c>
      <c r="AA467" s="223">
        <v>0</v>
      </c>
      <c r="AC467" s="223">
        <v>0</v>
      </c>
      <c r="AE467" s="223">
        <v>0</v>
      </c>
      <c r="AG467" s="223">
        <v>0</v>
      </c>
    </row>
    <row r="468" spans="1:33" x14ac:dyDescent="0.2">
      <c r="A468" s="220">
        <v>25501</v>
      </c>
      <c r="C468" s="221" t="s">
        <v>422</v>
      </c>
      <c r="E468" s="220">
        <v>20</v>
      </c>
      <c r="G468" s="222">
        <v>112.5</v>
      </c>
      <c r="I468" s="222">
        <v>2250</v>
      </c>
      <c r="K468" s="223">
        <v>0</v>
      </c>
      <c r="M468" s="223">
        <v>0</v>
      </c>
      <c r="O468" s="223">
        <v>0</v>
      </c>
      <c r="Q468" s="223">
        <v>0</v>
      </c>
      <c r="S468" s="223">
        <v>0</v>
      </c>
      <c r="U468" s="223">
        <v>0</v>
      </c>
      <c r="W468" s="223">
        <v>0</v>
      </c>
      <c r="Y468" s="223">
        <v>20</v>
      </c>
      <c r="AA468" s="223">
        <v>0</v>
      </c>
      <c r="AC468" s="223">
        <v>0</v>
      </c>
      <c r="AE468" s="223">
        <v>0</v>
      </c>
      <c r="AG468" s="223">
        <v>0</v>
      </c>
    </row>
    <row r="469" spans="1:33" ht="11.25" customHeight="1" x14ac:dyDescent="0.2"/>
    <row r="470" spans="1:33" ht="15.75" customHeight="1" x14ac:dyDescent="0.2">
      <c r="A470" s="219" t="s">
        <v>423</v>
      </c>
      <c r="C470" s="224"/>
      <c r="E470" s="224"/>
      <c r="G470" s="224"/>
      <c r="I470" s="224">
        <f>SUM(I458:I469)</f>
        <v>16612.5</v>
      </c>
      <c r="K470" s="224">
        <v>0</v>
      </c>
      <c r="M470" s="224">
        <v>0</v>
      </c>
      <c r="O470" s="224">
        <v>0</v>
      </c>
      <c r="Q470" s="224">
        <v>0</v>
      </c>
      <c r="S470" s="224">
        <v>0</v>
      </c>
      <c r="U470" s="224">
        <v>147</v>
      </c>
      <c r="W470" s="224">
        <v>0</v>
      </c>
      <c r="Y470" s="224">
        <v>0</v>
      </c>
      <c r="AA470" s="224">
        <v>0</v>
      </c>
      <c r="AC470" s="224">
        <v>0</v>
      </c>
    </row>
    <row r="471" spans="1:33" ht="11.25" customHeight="1" x14ac:dyDescent="0.2"/>
    <row r="472" spans="1:33" ht="13.5" customHeight="1" x14ac:dyDescent="0.2">
      <c r="A472" s="219" t="s">
        <v>715</v>
      </c>
    </row>
    <row r="473" spans="1:33" x14ac:dyDescent="0.2">
      <c r="A473" s="220">
        <v>25901</v>
      </c>
      <c r="C473" s="221" t="s">
        <v>829</v>
      </c>
      <c r="E473" s="220">
        <v>7</v>
      </c>
      <c r="G473" s="222">
        <v>200</v>
      </c>
      <c r="I473" s="222">
        <v>1400</v>
      </c>
      <c r="K473" s="223">
        <v>0</v>
      </c>
      <c r="M473" s="223">
        <v>4</v>
      </c>
      <c r="O473" s="223">
        <v>0</v>
      </c>
      <c r="Q473" s="223">
        <v>0</v>
      </c>
      <c r="S473" s="223">
        <v>0</v>
      </c>
      <c r="U473" s="223">
        <v>0</v>
      </c>
      <c r="W473" s="223">
        <v>0</v>
      </c>
      <c r="Y473" s="223">
        <v>3</v>
      </c>
      <c r="AA473" s="223">
        <v>0</v>
      </c>
      <c r="AC473" s="223">
        <v>0</v>
      </c>
      <c r="AE473" s="223">
        <v>0</v>
      </c>
      <c r="AG473" s="223">
        <v>0</v>
      </c>
    </row>
    <row r="474" spans="1:33" x14ac:dyDescent="0.2">
      <c r="A474" s="220">
        <v>25901</v>
      </c>
      <c r="C474" s="221" t="s">
        <v>830</v>
      </c>
      <c r="E474" s="220">
        <v>1</v>
      </c>
      <c r="G474" s="222">
        <v>500</v>
      </c>
      <c r="I474" s="222">
        <v>500</v>
      </c>
      <c r="K474" s="223">
        <v>0</v>
      </c>
      <c r="M474" s="223">
        <v>1</v>
      </c>
      <c r="O474" s="223">
        <v>0</v>
      </c>
      <c r="Q474" s="223">
        <v>0</v>
      </c>
      <c r="S474" s="223">
        <v>0</v>
      </c>
      <c r="U474" s="223">
        <v>0</v>
      </c>
      <c r="W474" s="223">
        <v>0</v>
      </c>
      <c r="Y474" s="223">
        <v>0</v>
      </c>
      <c r="AA474" s="223">
        <v>0</v>
      </c>
      <c r="AC474" s="223">
        <v>0</v>
      </c>
      <c r="AE474" s="223">
        <v>0</v>
      </c>
      <c r="AG474" s="223">
        <v>0</v>
      </c>
    </row>
    <row r="475" spans="1:33" x14ac:dyDescent="0.2">
      <c r="A475" s="220">
        <v>25901</v>
      </c>
      <c r="C475" s="221" t="s">
        <v>831</v>
      </c>
      <c r="E475" s="220">
        <v>1</v>
      </c>
      <c r="G475" s="222">
        <v>500</v>
      </c>
      <c r="I475" s="222">
        <v>500</v>
      </c>
      <c r="K475" s="223">
        <v>0</v>
      </c>
      <c r="M475" s="223">
        <v>1</v>
      </c>
      <c r="O475" s="223">
        <v>0</v>
      </c>
      <c r="Q475" s="223">
        <v>0</v>
      </c>
      <c r="S475" s="223">
        <v>0</v>
      </c>
      <c r="U475" s="223">
        <v>0</v>
      </c>
      <c r="W475" s="223">
        <v>0</v>
      </c>
      <c r="Y475" s="223">
        <v>0</v>
      </c>
      <c r="AA475" s="223">
        <v>0</v>
      </c>
      <c r="AC475" s="223">
        <v>0</v>
      </c>
      <c r="AE475" s="223">
        <v>0</v>
      </c>
      <c r="AG475" s="223">
        <v>0</v>
      </c>
    </row>
    <row r="476" spans="1:33" x14ac:dyDescent="0.2">
      <c r="A476" s="220">
        <v>25901</v>
      </c>
      <c r="C476" s="221" t="s">
        <v>832</v>
      </c>
      <c r="E476" s="220">
        <v>1</v>
      </c>
      <c r="G476" s="222">
        <v>900</v>
      </c>
      <c r="I476" s="222">
        <v>900</v>
      </c>
      <c r="K476" s="223">
        <v>0</v>
      </c>
      <c r="M476" s="223">
        <v>1</v>
      </c>
      <c r="O476" s="223">
        <v>0</v>
      </c>
      <c r="Q476" s="223">
        <v>0</v>
      </c>
      <c r="S476" s="223">
        <v>0</v>
      </c>
      <c r="U476" s="223">
        <v>0</v>
      </c>
      <c r="W476" s="223">
        <v>0</v>
      </c>
      <c r="Y476" s="223">
        <v>0</v>
      </c>
      <c r="AA476" s="223">
        <v>0</v>
      </c>
      <c r="AC476" s="223">
        <v>0</v>
      </c>
      <c r="AE476" s="223">
        <v>0</v>
      </c>
      <c r="AG476" s="223">
        <v>0</v>
      </c>
    </row>
    <row r="477" spans="1:33" ht="11.25" customHeight="1" x14ac:dyDescent="0.2"/>
    <row r="478" spans="1:33" ht="15.75" customHeight="1" x14ac:dyDescent="0.2">
      <c r="A478" s="219" t="s">
        <v>715</v>
      </c>
      <c r="C478" s="224"/>
      <c r="E478" s="224"/>
      <c r="G478" s="224"/>
      <c r="I478" s="224">
        <f>SUM(I473:I477)</f>
        <v>3300</v>
      </c>
      <c r="K478" s="224">
        <v>0</v>
      </c>
      <c r="M478" s="224">
        <v>0</v>
      </c>
      <c r="O478" s="224">
        <v>0</v>
      </c>
      <c r="Q478" s="224">
        <v>0</v>
      </c>
      <c r="S478" s="224">
        <v>0</v>
      </c>
      <c r="U478" s="224">
        <v>3</v>
      </c>
      <c r="W478" s="224">
        <v>0</v>
      </c>
      <c r="Y478" s="224">
        <v>0</v>
      </c>
      <c r="AA478" s="224">
        <v>0</v>
      </c>
      <c r="AC478" s="224">
        <v>0</v>
      </c>
    </row>
    <row r="479" spans="1:33" ht="11.25" customHeight="1" x14ac:dyDescent="0.2"/>
    <row r="480" spans="1:33" ht="13.5" customHeight="1" x14ac:dyDescent="0.2">
      <c r="A480" s="219" t="s">
        <v>424</v>
      </c>
    </row>
    <row r="481" spans="1:33" x14ac:dyDescent="0.2">
      <c r="A481" s="220">
        <v>26103</v>
      </c>
      <c r="C481" s="221" t="s">
        <v>622</v>
      </c>
      <c r="E481" s="220">
        <v>240</v>
      </c>
      <c r="G481" s="222">
        <v>39</v>
      </c>
      <c r="I481" s="222">
        <v>9360</v>
      </c>
      <c r="K481" s="223">
        <v>20</v>
      </c>
      <c r="M481" s="223">
        <v>20</v>
      </c>
      <c r="O481" s="223">
        <v>20</v>
      </c>
      <c r="Q481" s="223">
        <v>20</v>
      </c>
      <c r="S481" s="223">
        <v>20</v>
      </c>
      <c r="U481" s="223">
        <v>20</v>
      </c>
      <c r="W481" s="223">
        <v>20</v>
      </c>
      <c r="Y481" s="223">
        <v>20</v>
      </c>
      <c r="AA481" s="223">
        <v>20</v>
      </c>
      <c r="AC481" s="223">
        <v>20</v>
      </c>
      <c r="AE481" s="223">
        <v>20</v>
      </c>
      <c r="AG481" s="223">
        <v>20</v>
      </c>
    </row>
    <row r="482" spans="1:33" x14ac:dyDescent="0.2">
      <c r="A482" s="220">
        <v>26103</v>
      </c>
      <c r="C482" s="221" t="s">
        <v>621</v>
      </c>
      <c r="E482" s="220">
        <v>40</v>
      </c>
      <c r="G482" s="222">
        <v>33</v>
      </c>
      <c r="I482" s="222">
        <v>1320</v>
      </c>
      <c r="K482" s="223">
        <v>0</v>
      </c>
      <c r="M482" s="223">
        <v>0</v>
      </c>
      <c r="O482" s="223">
        <v>20</v>
      </c>
      <c r="Q482" s="223">
        <v>0</v>
      </c>
      <c r="S482" s="223">
        <v>0</v>
      </c>
      <c r="U482" s="223">
        <v>0</v>
      </c>
      <c r="W482" s="223">
        <v>0</v>
      </c>
      <c r="Y482" s="223">
        <v>20</v>
      </c>
      <c r="AA482" s="223">
        <v>0</v>
      </c>
      <c r="AC482" s="223">
        <v>0</v>
      </c>
      <c r="AE482" s="223">
        <v>0</v>
      </c>
      <c r="AG482" s="223">
        <v>0</v>
      </c>
    </row>
    <row r="483" spans="1:33" x14ac:dyDescent="0.2">
      <c r="A483" s="220">
        <v>26103</v>
      </c>
      <c r="C483" s="221" t="s">
        <v>833</v>
      </c>
      <c r="E483" s="220">
        <v>6100</v>
      </c>
      <c r="G483" s="222">
        <v>6</v>
      </c>
      <c r="I483" s="222">
        <v>36600</v>
      </c>
      <c r="K483" s="223">
        <v>150</v>
      </c>
      <c r="M483" s="223">
        <v>250</v>
      </c>
      <c r="O483" s="223">
        <v>400</v>
      </c>
      <c r="Q483" s="223">
        <v>400</v>
      </c>
      <c r="S483" s="223">
        <v>1650</v>
      </c>
      <c r="U483" s="223">
        <v>350</v>
      </c>
      <c r="W483" s="223">
        <v>150</v>
      </c>
      <c r="Y483" s="223">
        <v>150</v>
      </c>
      <c r="AA483" s="223">
        <v>400</v>
      </c>
      <c r="AC483" s="223">
        <v>1400</v>
      </c>
      <c r="AE483" s="223">
        <v>650</v>
      </c>
      <c r="AG483" s="223">
        <v>150</v>
      </c>
    </row>
    <row r="484" spans="1:33" x14ac:dyDescent="0.2">
      <c r="A484" s="220">
        <v>26103</v>
      </c>
      <c r="C484" s="221" t="s">
        <v>425</v>
      </c>
      <c r="E484" s="220">
        <v>39785</v>
      </c>
      <c r="G484" s="222">
        <v>10</v>
      </c>
      <c r="I484" s="222">
        <v>397850</v>
      </c>
      <c r="K484" s="223">
        <v>3532</v>
      </c>
      <c r="M484" s="223">
        <v>3093</v>
      </c>
      <c r="O484" s="223">
        <v>3394</v>
      </c>
      <c r="Q484" s="223">
        <v>3346</v>
      </c>
      <c r="S484" s="223">
        <v>3044</v>
      </c>
      <c r="U484" s="223">
        <v>3444</v>
      </c>
      <c r="W484" s="223">
        <v>1900</v>
      </c>
      <c r="Y484" s="223">
        <v>3536</v>
      </c>
      <c r="AA484" s="223">
        <v>4393</v>
      </c>
      <c r="AC484" s="223">
        <v>4134</v>
      </c>
      <c r="AE484" s="223">
        <v>3119</v>
      </c>
      <c r="AG484" s="223">
        <v>2850</v>
      </c>
    </row>
    <row r="485" spans="1:33" ht="11.25" customHeight="1" x14ac:dyDescent="0.2"/>
    <row r="486" spans="1:33" ht="15.75" customHeight="1" x14ac:dyDescent="0.2">
      <c r="A486" s="219" t="s">
        <v>424</v>
      </c>
      <c r="C486" s="224"/>
      <c r="E486" s="224"/>
      <c r="G486" s="224"/>
      <c r="I486" s="224">
        <f>SUM(I481:I485)</f>
        <v>445130</v>
      </c>
      <c r="K486" s="224">
        <v>3834</v>
      </c>
      <c r="M486" s="224">
        <v>3766</v>
      </c>
      <c r="O486" s="224">
        <v>4714</v>
      </c>
      <c r="Q486" s="224">
        <v>3814</v>
      </c>
      <c r="S486" s="224">
        <v>2070</v>
      </c>
      <c r="U486" s="224">
        <v>3726</v>
      </c>
      <c r="W486" s="224">
        <v>4813</v>
      </c>
      <c r="Y486" s="224">
        <v>5554</v>
      </c>
      <c r="AA486" s="224">
        <v>3789</v>
      </c>
      <c r="AC486" s="224">
        <v>3020</v>
      </c>
      <c r="AD486" s="224">
        <v>3020</v>
      </c>
      <c r="AE486" s="224">
        <v>3020</v>
      </c>
      <c r="AF486" s="224">
        <v>3020</v>
      </c>
      <c r="AG486" s="224">
        <v>3020</v>
      </c>
    </row>
    <row r="487" spans="1:33" ht="11.25" customHeight="1" x14ac:dyDescent="0.2"/>
    <row r="488" spans="1:33" ht="13.5" customHeight="1" x14ac:dyDescent="0.2">
      <c r="A488" s="219" t="s">
        <v>426</v>
      </c>
    </row>
    <row r="489" spans="1:33" x14ac:dyDescent="0.2">
      <c r="A489" s="220">
        <v>27101</v>
      </c>
      <c r="C489" s="221" t="s">
        <v>427</v>
      </c>
      <c r="E489" s="220">
        <v>10</v>
      </c>
      <c r="G489" s="222">
        <v>569</v>
      </c>
      <c r="I489" s="222">
        <v>5690</v>
      </c>
      <c r="K489" s="223">
        <v>0</v>
      </c>
      <c r="M489" s="223">
        <v>5</v>
      </c>
      <c r="O489" s="223">
        <v>0</v>
      </c>
      <c r="Q489" s="223">
        <v>0</v>
      </c>
      <c r="S489" s="223">
        <v>0</v>
      </c>
      <c r="U489" s="223">
        <v>0</v>
      </c>
      <c r="W489" s="223">
        <v>0</v>
      </c>
      <c r="Y489" s="223">
        <v>5</v>
      </c>
      <c r="AA489" s="223">
        <v>0</v>
      </c>
      <c r="AC489" s="223">
        <v>0</v>
      </c>
      <c r="AE489" s="223">
        <v>0</v>
      </c>
      <c r="AG489" s="223">
        <v>0</v>
      </c>
    </row>
    <row r="490" spans="1:33" x14ac:dyDescent="0.2">
      <c r="A490" s="220">
        <v>27101</v>
      </c>
      <c r="C490" s="221" t="s">
        <v>834</v>
      </c>
      <c r="E490" s="220">
        <v>1</v>
      </c>
      <c r="G490" s="222">
        <v>50000</v>
      </c>
      <c r="I490" s="222">
        <v>50000</v>
      </c>
      <c r="K490" s="223">
        <v>0</v>
      </c>
      <c r="M490" s="223">
        <v>0</v>
      </c>
      <c r="O490" s="223">
        <v>1</v>
      </c>
      <c r="Q490" s="223">
        <v>0</v>
      </c>
      <c r="S490" s="223">
        <v>0</v>
      </c>
      <c r="U490" s="223">
        <v>0</v>
      </c>
      <c r="W490" s="223">
        <v>0</v>
      </c>
      <c r="Y490" s="223">
        <v>0</v>
      </c>
      <c r="AA490" s="223">
        <v>0</v>
      </c>
      <c r="AC490" s="223">
        <v>0</v>
      </c>
      <c r="AE490" s="223">
        <v>0</v>
      </c>
      <c r="AG490" s="223">
        <v>0</v>
      </c>
    </row>
    <row r="491" spans="1:33" x14ac:dyDescent="0.2">
      <c r="A491" s="220">
        <v>27101</v>
      </c>
      <c r="C491" s="221" t="s">
        <v>620</v>
      </c>
      <c r="E491" s="220">
        <v>12</v>
      </c>
      <c r="G491" s="222">
        <v>710</v>
      </c>
      <c r="I491" s="222">
        <v>8520</v>
      </c>
      <c r="K491" s="223">
        <v>0</v>
      </c>
      <c r="M491" s="223">
        <v>12</v>
      </c>
      <c r="O491" s="223">
        <v>0</v>
      </c>
      <c r="Q491" s="223">
        <v>0</v>
      </c>
      <c r="S491" s="223">
        <v>0</v>
      </c>
      <c r="U491" s="223">
        <v>0</v>
      </c>
      <c r="W491" s="223">
        <v>0</v>
      </c>
      <c r="Y491" s="223">
        <v>0</v>
      </c>
      <c r="AA491" s="223">
        <v>0</v>
      </c>
      <c r="AC491" s="223">
        <v>0</v>
      </c>
      <c r="AE491" s="223">
        <v>0</v>
      </c>
      <c r="AG491" s="223">
        <v>0</v>
      </c>
    </row>
    <row r="492" spans="1:33" x14ac:dyDescent="0.2">
      <c r="A492" s="220">
        <v>27101</v>
      </c>
      <c r="C492" s="221" t="s">
        <v>428</v>
      </c>
      <c r="E492" s="220">
        <v>40</v>
      </c>
      <c r="G492" s="222">
        <v>400</v>
      </c>
      <c r="I492" s="222">
        <v>16000</v>
      </c>
      <c r="K492" s="223">
        <v>0</v>
      </c>
      <c r="M492" s="223">
        <v>20</v>
      </c>
      <c r="O492" s="223">
        <v>20</v>
      </c>
      <c r="Q492" s="223">
        <v>0</v>
      </c>
      <c r="S492" s="223">
        <v>0</v>
      </c>
      <c r="U492" s="223">
        <v>0</v>
      </c>
      <c r="W492" s="223">
        <v>0</v>
      </c>
      <c r="Y492" s="223">
        <v>0</v>
      </c>
      <c r="AA492" s="223">
        <v>0</v>
      </c>
      <c r="AC492" s="223">
        <v>0</v>
      </c>
      <c r="AE492" s="223">
        <v>0</v>
      </c>
      <c r="AG492" s="223">
        <v>0</v>
      </c>
    </row>
    <row r="493" spans="1:33" x14ac:dyDescent="0.2">
      <c r="A493" s="220">
        <v>27101</v>
      </c>
      <c r="C493" s="221" t="s">
        <v>835</v>
      </c>
      <c r="E493" s="220">
        <v>34</v>
      </c>
      <c r="G493" s="222">
        <v>1000</v>
      </c>
      <c r="I493" s="222">
        <v>34000</v>
      </c>
      <c r="K493" s="223">
        <v>0</v>
      </c>
      <c r="M493" s="223">
        <v>8</v>
      </c>
      <c r="O493" s="223">
        <v>4</v>
      </c>
      <c r="Q493" s="223">
        <v>2</v>
      </c>
      <c r="S493" s="223">
        <v>4</v>
      </c>
      <c r="U493" s="223">
        <v>0</v>
      </c>
      <c r="W493" s="223">
        <v>0</v>
      </c>
      <c r="Y493" s="223">
        <v>4</v>
      </c>
      <c r="AA493" s="223">
        <v>8</v>
      </c>
      <c r="AC493" s="223">
        <v>2</v>
      </c>
      <c r="AE493" s="223">
        <v>2</v>
      </c>
      <c r="AG493" s="223">
        <v>0</v>
      </c>
    </row>
    <row r="494" spans="1:33" x14ac:dyDescent="0.2">
      <c r="A494" s="220">
        <v>27101</v>
      </c>
      <c r="C494" s="221" t="s">
        <v>429</v>
      </c>
      <c r="E494" s="220">
        <v>20</v>
      </c>
      <c r="G494" s="222">
        <v>40</v>
      </c>
      <c r="I494" s="222">
        <v>800</v>
      </c>
      <c r="K494" s="223">
        <v>0</v>
      </c>
      <c r="M494" s="223">
        <v>0</v>
      </c>
      <c r="O494" s="223">
        <v>20</v>
      </c>
      <c r="Q494" s="223">
        <v>0</v>
      </c>
      <c r="S494" s="223">
        <v>0</v>
      </c>
      <c r="U494" s="223">
        <v>0</v>
      </c>
      <c r="W494" s="223">
        <v>0</v>
      </c>
      <c r="Y494" s="223">
        <v>0</v>
      </c>
      <c r="AA494" s="223">
        <v>0</v>
      </c>
      <c r="AC494" s="223">
        <v>0</v>
      </c>
      <c r="AE494" s="223">
        <v>0</v>
      </c>
      <c r="AG494" s="223">
        <v>0</v>
      </c>
    </row>
    <row r="495" spans="1:33" x14ac:dyDescent="0.2">
      <c r="A495" s="220">
        <v>27101</v>
      </c>
      <c r="C495" s="221" t="s">
        <v>430</v>
      </c>
      <c r="E495" s="220">
        <v>10</v>
      </c>
      <c r="G495" s="222">
        <v>400</v>
      </c>
      <c r="I495" s="222">
        <v>4000</v>
      </c>
      <c r="K495" s="223">
        <v>0</v>
      </c>
      <c r="M495" s="223">
        <v>0</v>
      </c>
      <c r="O495" s="223">
        <v>10</v>
      </c>
      <c r="Q495" s="223">
        <v>0</v>
      </c>
      <c r="S495" s="223">
        <v>0</v>
      </c>
      <c r="U495" s="223">
        <v>0</v>
      </c>
      <c r="W495" s="223">
        <v>0</v>
      </c>
      <c r="Y495" s="223">
        <v>0</v>
      </c>
      <c r="AA495" s="223">
        <v>0</v>
      </c>
      <c r="AC495" s="223">
        <v>0</v>
      </c>
      <c r="AE495" s="223">
        <v>0</v>
      </c>
      <c r="AG495" s="223">
        <v>0</v>
      </c>
    </row>
    <row r="496" spans="1:33" x14ac:dyDescent="0.2">
      <c r="A496" s="220">
        <v>27101</v>
      </c>
      <c r="C496" s="221" t="s">
        <v>836</v>
      </c>
      <c r="E496" s="220">
        <v>7</v>
      </c>
      <c r="G496" s="222">
        <v>380</v>
      </c>
      <c r="I496" s="222">
        <v>2660</v>
      </c>
      <c r="K496" s="223">
        <v>0</v>
      </c>
      <c r="M496" s="223">
        <v>7</v>
      </c>
      <c r="O496" s="223">
        <v>0</v>
      </c>
      <c r="Q496" s="223">
        <v>0</v>
      </c>
      <c r="S496" s="223">
        <v>0</v>
      </c>
      <c r="U496" s="223">
        <v>0</v>
      </c>
      <c r="W496" s="223">
        <v>0</v>
      </c>
      <c r="Y496" s="223">
        <v>0</v>
      </c>
      <c r="AA496" s="223">
        <v>0</v>
      </c>
      <c r="AC496" s="223">
        <v>0</v>
      </c>
      <c r="AE496" s="223">
        <v>0</v>
      </c>
      <c r="AG496" s="223">
        <v>0</v>
      </c>
    </row>
    <row r="497" spans="1:33" x14ac:dyDescent="0.2">
      <c r="A497" s="220">
        <v>27101</v>
      </c>
      <c r="C497" s="221" t="s">
        <v>619</v>
      </c>
      <c r="E497" s="220">
        <v>12</v>
      </c>
      <c r="G497" s="222">
        <v>2000</v>
      </c>
      <c r="I497" s="222">
        <v>24000</v>
      </c>
      <c r="K497" s="223">
        <v>0</v>
      </c>
      <c r="M497" s="223">
        <v>12</v>
      </c>
      <c r="O497" s="223">
        <v>0</v>
      </c>
      <c r="Q497" s="223">
        <v>0</v>
      </c>
      <c r="S497" s="223">
        <v>0</v>
      </c>
      <c r="U497" s="223">
        <v>0</v>
      </c>
      <c r="W497" s="223">
        <v>0</v>
      </c>
      <c r="Y497" s="223">
        <v>0</v>
      </c>
      <c r="AA497" s="223">
        <v>0</v>
      </c>
      <c r="AC497" s="223">
        <v>0</v>
      </c>
      <c r="AE497" s="223">
        <v>0</v>
      </c>
      <c r="AG497" s="223">
        <v>0</v>
      </c>
    </row>
    <row r="498" spans="1:33" x14ac:dyDescent="0.2">
      <c r="A498" s="220">
        <v>27101</v>
      </c>
      <c r="C498" s="221" t="s">
        <v>837</v>
      </c>
      <c r="E498" s="220">
        <v>7</v>
      </c>
      <c r="G498" s="222">
        <v>1500</v>
      </c>
      <c r="I498" s="222">
        <v>10500</v>
      </c>
      <c r="K498" s="223">
        <v>0</v>
      </c>
      <c r="M498" s="223">
        <v>7</v>
      </c>
      <c r="O498" s="223">
        <v>0</v>
      </c>
      <c r="Q498" s="223">
        <v>0</v>
      </c>
      <c r="S498" s="223">
        <v>0</v>
      </c>
      <c r="U498" s="223">
        <v>0</v>
      </c>
      <c r="W498" s="223">
        <v>0</v>
      </c>
      <c r="Y498" s="223">
        <v>0</v>
      </c>
      <c r="AA498" s="223">
        <v>0</v>
      </c>
      <c r="AC498" s="223">
        <v>0</v>
      </c>
      <c r="AE498" s="223">
        <v>0</v>
      </c>
      <c r="AG498" s="223">
        <v>0</v>
      </c>
    </row>
    <row r="499" spans="1:33" x14ac:dyDescent="0.2">
      <c r="A499" s="220">
        <v>27101</v>
      </c>
      <c r="C499" s="221" t="s">
        <v>431</v>
      </c>
      <c r="E499" s="220">
        <v>2</v>
      </c>
      <c r="G499" s="222">
        <v>400</v>
      </c>
      <c r="I499" s="222">
        <v>800</v>
      </c>
      <c r="K499" s="223">
        <v>0</v>
      </c>
      <c r="M499" s="223">
        <v>0</v>
      </c>
      <c r="O499" s="223">
        <v>0</v>
      </c>
      <c r="Q499" s="223">
        <v>2</v>
      </c>
      <c r="S499" s="223">
        <v>0</v>
      </c>
      <c r="U499" s="223">
        <v>0</v>
      </c>
      <c r="W499" s="223">
        <v>0</v>
      </c>
      <c r="Y499" s="223">
        <v>0</v>
      </c>
      <c r="AA499" s="223">
        <v>0</v>
      </c>
      <c r="AC499" s="223">
        <v>0</v>
      </c>
      <c r="AE499" s="223">
        <v>0</v>
      </c>
      <c r="AG499" s="223">
        <v>0</v>
      </c>
    </row>
    <row r="500" spans="1:33" x14ac:dyDescent="0.2">
      <c r="A500" s="220">
        <v>27101</v>
      </c>
      <c r="C500" s="221" t="s">
        <v>432</v>
      </c>
      <c r="E500" s="220">
        <v>24</v>
      </c>
      <c r="G500" s="222">
        <v>300</v>
      </c>
      <c r="I500" s="222">
        <v>7200</v>
      </c>
      <c r="K500" s="223">
        <v>0</v>
      </c>
      <c r="M500" s="223">
        <v>0</v>
      </c>
      <c r="O500" s="223">
        <v>0</v>
      </c>
      <c r="Q500" s="223">
        <v>24</v>
      </c>
      <c r="S500" s="223">
        <v>0</v>
      </c>
      <c r="U500" s="223">
        <v>0</v>
      </c>
      <c r="W500" s="223">
        <v>0</v>
      </c>
      <c r="Y500" s="223">
        <v>0</v>
      </c>
      <c r="AA500" s="223">
        <v>0</v>
      </c>
      <c r="AC500" s="223">
        <v>0</v>
      </c>
      <c r="AE500" s="223">
        <v>0</v>
      </c>
      <c r="AG500" s="223">
        <v>0</v>
      </c>
    </row>
    <row r="501" spans="1:33" x14ac:dyDescent="0.2">
      <c r="A501" s="220">
        <v>27101</v>
      </c>
      <c r="C501" s="221" t="s">
        <v>433</v>
      </c>
      <c r="E501" s="220">
        <v>22</v>
      </c>
      <c r="G501" s="222">
        <v>300</v>
      </c>
      <c r="I501" s="222">
        <v>6600</v>
      </c>
      <c r="K501" s="223">
        <v>0</v>
      </c>
      <c r="M501" s="223">
        <v>0</v>
      </c>
      <c r="O501" s="223">
        <v>0</v>
      </c>
      <c r="Q501" s="223">
        <v>0</v>
      </c>
      <c r="S501" s="223">
        <v>0</v>
      </c>
      <c r="U501" s="223">
        <v>0</v>
      </c>
      <c r="W501" s="223">
        <v>0</v>
      </c>
      <c r="Y501" s="223">
        <v>22</v>
      </c>
      <c r="AA501" s="223">
        <v>0</v>
      </c>
      <c r="AC501" s="223">
        <v>0</v>
      </c>
      <c r="AE501" s="223">
        <v>0</v>
      </c>
      <c r="AG501" s="223">
        <v>0</v>
      </c>
    </row>
    <row r="502" spans="1:33" x14ac:dyDescent="0.2">
      <c r="A502" s="220">
        <v>27101</v>
      </c>
      <c r="C502" s="221" t="s">
        <v>434</v>
      </c>
      <c r="E502" s="220">
        <v>30</v>
      </c>
      <c r="G502" s="222">
        <v>300</v>
      </c>
      <c r="I502" s="222">
        <v>9000</v>
      </c>
      <c r="K502" s="223">
        <v>0</v>
      </c>
      <c r="M502" s="223">
        <v>0</v>
      </c>
      <c r="O502" s="223">
        <v>0</v>
      </c>
      <c r="Q502" s="223">
        <v>30</v>
      </c>
      <c r="S502" s="223">
        <v>0</v>
      </c>
      <c r="U502" s="223">
        <v>0</v>
      </c>
      <c r="W502" s="223">
        <v>0</v>
      </c>
      <c r="Y502" s="223">
        <v>0</v>
      </c>
      <c r="AA502" s="223">
        <v>0</v>
      </c>
      <c r="AC502" s="223">
        <v>0</v>
      </c>
      <c r="AE502" s="223">
        <v>0</v>
      </c>
      <c r="AG502" s="223">
        <v>0</v>
      </c>
    </row>
    <row r="503" spans="1:33" x14ac:dyDescent="0.2">
      <c r="A503" s="220">
        <v>27101</v>
      </c>
      <c r="C503" s="221" t="s">
        <v>435</v>
      </c>
      <c r="E503" s="220">
        <v>30</v>
      </c>
      <c r="G503" s="222">
        <v>569</v>
      </c>
      <c r="I503" s="222">
        <v>17070</v>
      </c>
      <c r="K503" s="223">
        <v>0</v>
      </c>
      <c r="M503" s="223">
        <v>0</v>
      </c>
      <c r="O503" s="223">
        <v>0</v>
      </c>
      <c r="Q503" s="223">
        <v>0</v>
      </c>
      <c r="S503" s="223">
        <v>30</v>
      </c>
      <c r="U503" s="223">
        <v>0</v>
      </c>
      <c r="W503" s="223">
        <v>0</v>
      </c>
      <c r="Y503" s="223">
        <v>0</v>
      </c>
      <c r="AA503" s="223">
        <v>0</v>
      </c>
      <c r="AC503" s="223">
        <v>0</v>
      </c>
      <c r="AE503" s="223">
        <v>0</v>
      </c>
      <c r="AG503" s="223">
        <v>0</v>
      </c>
    </row>
    <row r="504" spans="1:33" x14ac:dyDescent="0.2">
      <c r="A504" s="220">
        <v>27101</v>
      </c>
      <c r="C504" s="221" t="s">
        <v>618</v>
      </c>
      <c r="E504" s="220">
        <v>20</v>
      </c>
      <c r="G504" s="222">
        <v>822</v>
      </c>
      <c r="I504" s="222">
        <v>16440</v>
      </c>
      <c r="K504" s="223">
        <v>0</v>
      </c>
      <c r="M504" s="223">
        <v>0</v>
      </c>
      <c r="O504" s="223">
        <v>20</v>
      </c>
      <c r="Q504" s="223">
        <v>0</v>
      </c>
      <c r="S504" s="223">
        <v>0</v>
      </c>
      <c r="U504" s="223">
        <v>0</v>
      </c>
      <c r="W504" s="223">
        <v>0</v>
      </c>
      <c r="Y504" s="223">
        <v>0</v>
      </c>
      <c r="AA504" s="223">
        <v>0</v>
      </c>
      <c r="AC504" s="223">
        <v>0</v>
      </c>
      <c r="AE504" s="223">
        <v>0</v>
      </c>
      <c r="AG504" s="223">
        <v>0</v>
      </c>
    </row>
    <row r="505" spans="1:33" x14ac:dyDescent="0.2">
      <c r="A505" s="220">
        <v>27101</v>
      </c>
      <c r="C505" s="221" t="s">
        <v>436</v>
      </c>
      <c r="E505" s="220">
        <v>20</v>
      </c>
      <c r="G505" s="222">
        <v>252</v>
      </c>
      <c r="I505" s="222">
        <v>5040</v>
      </c>
      <c r="K505" s="223">
        <v>0</v>
      </c>
      <c r="M505" s="223">
        <v>10</v>
      </c>
      <c r="O505" s="223">
        <v>0</v>
      </c>
      <c r="Q505" s="223">
        <v>0</v>
      </c>
      <c r="S505" s="223">
        <v>0</v>
      </c>
      <c r="U505" s="223">
        <v>0</v>
      </c>
      <c r="W505" s="223">
        <v>0</v>
      </c>
      <c r="Y505" s="223">
        <v>10</v>
      </c>
      <c r="AA505" s="223">
        <v>0</v>
      </c>
      <c r="AC505" s="223">
        <v>0</v>
      </c>
      <c r="AE505" s="223">
        <v>0</v>
      </c>
      <c r="AG505" s="223">
        <v>0</v>
      </c>
    </row>
    <row r="506" spans="1:33" x14ac:dyDescent="0.2">
      <c r="A506" s="220">
        <v>27101</v>
      </c>
      <c r="C506" s="221" t="s">
        <v>437</v>
      </c>
      <c r="E506" s="220">
        <v>20</v>
      </c>
      <c r="G506" s="222">
        <v>506</v>
      </c>
      <c r="I506" s="222">
        <v>10120</v>
      </c>
      <c r="K506" s="223">
        <v>0</v>
      </c>
      <c r="M506" s="223">
        <v>0</v>
      </c>
      <c r="O506" s="223">
        <v>0</v>
      </c>
      <c r="Q506" s="223">
        <v>0</v>
      </c>
      <c r="S506" s="223">
        <v>0</v>
      </c>
      <c r="U506" s="223">
        <v>0</v>
      </c>
      <c r="W506" s="223">
        <v>0</v>
      </c>
      <c r="Y506" s="223">
        <v>20</v>
      </c>
      <c r="AA506" s="223">
        <v>0</v>
      </c>
      <c r="AC506" s="223">
        <v>0</v>
      </c>
      <c r="AE506" s="223">
        <v>0</v>
      </c>
      <c r="AG506" s="223">
        <v>0</v>
      </c>
    </row>
    <row r="507" spans="1:33" x14ac:dyDescent="0.2">
      <c r="A507" s="220">
        <v>27101</v>
      </c>
      <c r="C507" s="221" t="s">
        <v>438</v>
      </c>
      <c r="E507" s="220">
        <v>13</v>
      </c>
      <c r="G507" s="222">
        <v>633</v>
      </c>
      <c r="I507" s="222">
        <v>8229</v>
      </c>
      <c r="K507" s="223">
        <v>0</v>
      </c>
      <c r="M507" s="223">
        <v>0</v>
      </c>
      <c r="O507" s="223">
        <v>13</v>
      </c>
      <c r="Q507" s="223">
        <v>0</v>
      </c>
      <c r="S507" s="223">
        <v>0</v>
      </c>
      <c r="U507" s="223">
        <v>0</v>
      </c>
      <c r="W507" s="223">
        <v>0</v>
      </c>
      <c r="Y507" s="223">
        <v>0</v>
      </c>
      <c r="AA507" s="223">
        <v>0</v>
      </c>
      <c r="AC507" s="223">
        <v>0</v>
      </c>
      <c r="AE507" s="223">
        <v>0</v>
      </c>
      <c r="AG507" s="223">
        <v>0</v>
      </c>
    </row>
    <row r="508" spans="1:33" x14ac:dyDescent="0.2">
      <c r="A508" s="220">
        <v>27101</v>
      </c>
      <c r="C508" s="221" t="s">
        <v>617</v>
      </c>
      <c r="E508" s="220">
        <v>10</v>
      </c>
      <c r="G508" s="222">
        <v>5000</v>
      </c>
      <c r="I508" s="222">
        <v>50000</v>
      </c>
      <c r="K508" s="223">
        <v>0</v>
      </c>
      <c r="M508" s="223">
        <v>10</v>
      </c>
      <c r="O508" s="223">
        <v>0</v>
      </c>
      <c r="Q508" s="223">
        <v>0</v>
      </c>
      <c r="S508" s="223">
        <v>0</v>
      </c>
      <c r="U508" s="223">
        <v>0</v>
      </c>
      <c r="W508" s="223">
        <v>0</v>
      </c>
      <c r="Y508" s="223">
        <v>0</v>
      </c>
      <c r="AA508" s="223">
        <v>0</v>
      </c>
      <c r="AC508" s="223">
        <v>0</v>
      </c>
      <c r="AE508" s="223">
        <v>0</v>
      </c>
      <c r="AG508" s="223">
        <v>0</v>
      </c>
    </row>
    <row r="509" spans="1:33" x14ac:dyDescent="0.2">
      <c r="A509" s="220">
        <v>27101</v>
      </c>
      <c r="C509" s="221" t="s">
        <v>439</v>
      </c>
      <c r="E509" s="220">
        <v>5</v>
      </c>
      <c r="G509" s="222">
        <v>3163</v>
      </c>
      <c r="I509" s="222">
        <v>15815</v>
      </c>
      <c r="K509" s="223">
        <v>0</v>
      </c>
      <c r="M509" s="223">
        <v>0</v>
      </c>
      <c r="O509" s="223">
        <v>0</v>
      </c>
      <c r="Q509" s="223">
        <v>0</v>
      </c>
      <c r="S509" s="223">
        <v>0</v>
      </c>
      <c r="U509" s="223">
        <v>0</v>
      </c>
      <c r="W509" s="223">
        <v>0</v>
      </c>
      <c r="Y509" s="223">
        <v>5</v>
      </c>
      <c r="AA509" s="223">
        <v>0</v>
      </c>
      <c r="AC509" s="223">
        <v>0</v>
      </c>
      <c r="AE509" s="223">
        <v>0</v>
      </c>
      <c r="AG509" s="223">
        <v>0</v>
      </c>
    </row>
    <row r="510" spans="1:33" x14ac:dyDescent="0.2">
      <c r="A510" s="220">
        <v>27101</v>
      </c>
      <c r="C510" s="221" t="s">
        <v>616</v>
      </c>
      <c r="E510" s="220">
        <v>10</v>
      </c>
      <c r="G510" s="222">
        <v>559</v>
      </c>
      <c r="I510" s="222">
        <v>5590</v>
      </c>
      <c r="K510" s="223">
        <v>0</v>
      </c>
      <c r="M510" s="223">
        <v>10</v>
      </c>
      <c r="O510" s="223">
        <v>0</v>
      </c>
      <c r="Q510" s="223">
        <v>0</v>
      </c>
      <c r="S510" s="223">
        <v>0</v>
      </c>
      <c r="U510" s="223">
        <v>0</v>
      </c>
      <c r="W510" s="223">
        <v>0</v>
      </c>
      <c r="Y510" s="223">
        <v>0</v>
      </c>
      <c r="AA510" s="223">
        <v>0</v>
      </c>
      <c r="AC510" s="223">
        <v>0</v>
      </c>
      <c r="AE510" s="223">
        <v>0</v>
      </c>
      <c r="AG510" s="223">
        <v>0</v>
      </c>
    </row>
    <row r="511" spans="1:33" x14ac:dyDescent="0.2">
      <c r="A511" s="220">
        <v>27101</v>
      </c>
      <c r="C511" s="221" t="s">
        <v>440</v>
      </c>
      <c r="E511" s="220">
        <v>20</v>
      </c>
      <c r="G511" s="222">
        <v>633</v>
      </c>
      <c r="I511" s="222">
        <v>12660</v>
      </c>
      <c r="K511" s="223">
        <v>0</v>
      </c>
      <c r="M511" s="223">
        <v>0</v>
      </c>
      <c r="O511" s="223">
        <v>20</v>
      </c>
      <c r="Q511" s="223">
        <v>0</v>
      </c>
      <c r="S511" s="223">
        <v>0</v>
      </c>
      <c r="U511" s="223">
        <v>0</v>
      </c>
      <c r="W511" s="223">
        <v>0</v>
      </c>
      <c r="Y511" s="223">
        <v>0</v>
      </c>
      <c r="AA511" s="223">
        <v>0</v>
      </c>
      <c r="AC511" s="223">
        <v>0</v>
      </c>
      <c r="AE511" s="223">
        <v>0</v>
      </c>
      <c r="AG511" s="223">
        <v>0</v>
      </c>
    </row>
    <row r="512" spans="1:33" ht="11.25" customHeight="1" x14ac:dyDescent="0.2"/>
    <row r="513" spans="1:33" ht="15.75" customHeight="1" x14ac:dyDescent="0.2">
      <c r="A513" s="219" t="s">
        <v>426</v>
      </c>
      <c r="C513" s="224"/>
      <c r="E513" s="224"/>
      <c r="G513" s="224"/>
      <c r="I513" s="224">
        <f>SUM(I489:I512)</f>
        <v>320734</v>
      </c>
      <c r="K513" s="224">
        <v>108</v>
      </c>
      <c r="M513" s="224">
        <v>58</v>
      </c>
      <c r="O513" s="224">
        <v>34</v>
      </c>
      <c r="Q513" s="224">
        <v>0</v>
      </c>
      <c r="S513" s="224">
        <v>0</v>
      </c>
      <c r="U513" s="224">
        <v>66</v>
      </c>
      <c r="W513" s="224">
        <v>8</v>
      </c>
      <c r="Y513" s="224">
        <v>2</v>
      </c>
      <c r="AA513" s="224">
        <v>2</v>
      </c>
      <c r="AC513" s="224">
        <v>0</v>
      </c>
    </row>
    <row r="514" spans="1:33" ht="11.25" customHeight="1" x14ac:dyDescent="0.2"/>
    <row r="515" spans="1:33" ht="13.5" customHeight="1" x14ac:dyDescent="0.2">
      <c r="A515" s="219" t="s">
        <v>441</v>
      </c>
    </row>
    <row r="516" spans="1:33" x14ac:dyDescent="0.2">
      <c r="A516" s="220">
        <v>27201</v>
      </c>
      <c r="C516" s="221" t="s">
        <v>838</v>
      </c>
      <c r="E516" s="220">
        <v>2</v>
      </c>
      <c r="G516" s="222">
        <v>90</v>
      </c>
      <c r="I516" s="222">
        <v>180</v>
      </c>
      <c r="K516" s="223">
        <v>1</v>
      </c>
      <c r="M516" s="223">
        <v>0</v>
      </c>
      <c r="O516" s="223">
        <v>0</v>
      </c>
      <c r="Q516" s="223">
        <v>0</v>
      </c>
      <c r="S516" s="223">
        <v>0</v>
      </c>
      <c r="U516" s="223">
        <v>0</v>
      </c>
      <c r="W516" s="223">
        <v>0</v>
      </c>
      <c r="Y516" s="223">
        <v>1</v>
      </c>
      <c r="AA516" s="223">
        <v>0</v>
      </c>
      <c r="AC516" s="223">
        <v>0</v>
      </c>
      <c r="AE516" s="223">
        <v>0</v>
      </c>
      <c r="AG516" s="223">
        <v>0</v>
      </c>
    </row>
    <row r="517" spans="1:33" x14ac:dyDescent="0.2">
      <c r="A517" s="220">
        <v>27201</v>
      </c>
      <c r="C517" s="221" t="s">
        <v>442</v>
      </c>
      <c r="E517" s="220">
        <v>2</v>
      </c>
      <c r="G517" s="222">
        <v>131.25</v>
      </c>
      <c r="I517" s="222">
        <v>262.5</v>
      </c>
      <c r="K517" s="223">
        <v>2</v>
      </c>
      <c r="M517" s="223">
        <v>0</v>
      </c>
      <c r="O517" s="223">
        <v>0</v>
      </c>
      <c r="Q517" s="223">
        <v>0</v>
      </c>
      <c r="S517" s="223">
        <v>0</v>
      </c>
      <c r="U517" s="223">
        <v>0</v>
      </c>
      <c r="W517" s="223">
        <v>0</v>
      </c>
      <c r="Y517" s="223">
        <v>0</v>
      </c>
      <c r="AA517" s="223">
        <v>0</v>
      </c>
      <c r="AC517" s="223">
        <v>0</v>
      </c>
      <c r="AE517" s="223">
        <v>0</v>
      </c>
      <c r="AG517" s="223">
        <v>0</v>
      </c>
    </row>
    <row r="518" spans="1:33" ht="11.25" customHeight="1" x14ac:dyDescent="0.2"/>
    <row r="519" spans="1:33" ht="15.75" customHeight="1" x14ac:dyDescent="0.2">
      <c r="A519" s="219" t="s">
        <v>839</v>
      </c>
      <c r="C519" s="224"/>
      <c r="E519" s="224"/>
      <c r="G519" s="224"/>
      <c r="I519" s="224">
        <f>SUM(I516:I518)</f>
        <v>442.5</v>
      </c>
      <c r="K519" s="224">
        <v>0</v>
      </c>
      <c r="M519" s="224">
        <v>0</v>
      </c>
      <c r="O519" s="224">
        <v>0</v>
      </c>
      <c r="Q519" s="224">
        <v>0</v>
      </c>
      <c r="S519" s="224">
        <v>0</v>
      </c>
      <c r="U519" s="224">
        <v>1</v>
      </c>
      <c r="W519" s="224">
        <v>0</v>
      </c>
      <c r="Y519" s="224">
        <v>0</v>
      </c>
      <c r="AA519" s="224">
        <v>0</v>
      </c>
      <c r="AC519" s="224">
        <v>0</v>
      </c>
    </row>
    <row r="520" spans="1:33" ht="11.25" customHeight="1" x14ac:dyDescent="0.2"/>
    <row r="521" spans="1:33" ht="13.5" customHeight="1" x14ac:dyDescent="0.2">
      <c r="A521" s="219" t="s">
        <v>443</v>
      </c>
    </row>
    <row r="522" spans="1:33" x14ac:dyDescent="0.2">
      <c r="A522" s="220">
        <v>27301</v>
      </c>
      <c r="C522" s="221" t="s">
        <v>444</v>
      </c>
      <c r="E522" s="220">
        <v>40</v>
      </c>
      <c r="G522" s="222">
        <v>115</v>
      </c>
      <c r="I522" s="222">
        <v>4600</v>
      </c>
      <c r="K522" s="223">
        <v>0</v>
      </c>
      <c r="M522" s="223">
        <v>20</v>
      </c>
      <c r="O522" s="223">
        <v>0</v>
      </c>
      <c r="Q522" s="223">
        <v>0</v>
      </c>
      <c r="S522" s="223">
        <v>0</v>
      </c>
      <c r="U522" s="223">
        <v>0</v>
      </c>
      <c r="W522" s="223">
        <v>0</v>
      </c>
      <c r="Y522" s="223">
        <v>20</v>
      </c>
      <c r="AA522" s="223">
        <v>0</v>
      </c>
      <c r="AC522" s="223">
        <v>0</v>
      </c>
      <c r="AE522" s="223">
        <v>0</v>
      </c>
      <c r="AG522" s="223">
        <v>0</v>
      </c>
    </row>
    <row r="523" spans="1:33" x14ac:dyDescent="0.2">
      <c r="A523" s="220">
        <v>27301</v>
      </c>
      <c r="C523" s="221" t="s">
        <v>445</v>
      </c>
      <c r="E523" s="220">
        <v>16</v>
      </c>
      <c r="G523" s="222">
        <v>505</v>
      </c>
      <c r="I523" s="222">
        <v>8080</v>
      </c>
      <c r="K523" s="223">
        <v>0</v>
      </c>
      <c r="M523" s="223">
        <v>8</v>
      </c>
      <c r="O523" s="223">
        <v>0</v>
      </c>
      <c r="Q523" s="223">
        <v>0</v>
      </c>
      <c r="S523" s="223">
        <v>0</v>
      </c>
      <c r="U523" s="223">
        <v>0</v>
      </c>
      <c r="W523" s="223">
        <v>0</v>
      </c>
      <c r="Y523" s="223">
        <v>8</v>
      </c>
      <c r="AA523" s="223">
        <v>0</v>
      </c>
      <c r="AC523" s="223">
        <v>0</v>
      </c>
      <c r="AE523" s="223">
        <v>0</v>
      </c>
      <c r="AG523" s="223">
        <v>0</v>
      </c>
    </row>
    <row r="524" spans="1:33" x14ac:dyDescent="0.2">
      <c r="A524" s="220">
        <v>27301</v>
      </c>
      <c r="C524" s="221" t="s">
        <v>446</v>
      </c>
      <c r="E524" s="220">
        <v>20</v>
      </c>
      <c r="G524" s="222">
        <v>189</v>
      </c>
      <c r="I524" s="222">
        <v>3780</v>
      </c>
      <c r="K524" s="223">
        <v>0</v>
      </c>
      <c r="M524" s="223">
        <v>10</v>
      </c>
      <c r="O524" s="223">
        <v>0</v>
      </c>
      <c r="Q524" s="223">
        <v>0</v>
      </c>
      <c r="S524" s="223">
        <v>0</v>
      </c>
      <c r="U524" s="223">
        <v>0</v>
      </c>
      <c r="W524" s="223">
        <v>0</v>
      </c>
      <c r="Y524" s="223">
        <v>10</v>
      </c>
      <c r="AA524" s="223">
        <v>0</v>
      </c>
      <c r="AC524" s="223">
        <v>0</v>
      </c>
      <c r="AE524" s="223">
        <v>0</v>
      </c>
      <c r="AG524" s="223">
        <v>0</v>
      </c>
    </row>
    <row r="525" spans="1:33" x14ac:dyDescent="0.2">
      <c r="A525" s="220">
        <v>27301</v>
      </c>
      <c r="C525" s="221" t="s">
        <v>447</v>
      </c>
      <c r="E525" s="220">
        <v>40</v>
      </c>
      <c r="G525" s="222">
        <v>163</v>
      </c>
      <c r="I525" s="222">
        <v>6520</v>
      </c>
      <c r="K525" s="223">
        <v>0</v>
      </c>
      <c r="M525" s="223">
        <v>20</v>
      </c>
      <c r="O525" s="223">
        <v>0</v>
      </c>
      <c r="Q525" s="223">
        <v>0</v>
      </c>
      <c r="S525" s="223">
        <v>0</v>
      </c>
      <c r="U525" s="223">
        <v>0</v>
      </c>
      <c r="W525" s="223">
        <v>0</v>
      </c>
      <c r="Y525" s="223">
        <v>20</v>
      </c>
      <c r="AA525" s="223">
        <v>0</v>
      </c>
      <c r="AC525" s="223">
        <v>0</v>
      </c>
      <c r="AE525" s="223">
        <v>0</v>
      </c>
      <c r="AG525" s="223">
        <v>0</v>
      </c>
    </row>
    <row r="526" spans="1:33" x14ac:dyDescent="0.2">
      <c r="A526" s="220">
        <v>27301</v>
      </c>
      <c r="C526" s="221" t="s">
        <v>448</v>
      </c>
      <c r="E526" s="220">
        <v>20</v>
      </c>
      <c r="G526" s="222">
        <v>316</v>
      </c>
      <c r="I526" s="222">
        <v>6320</v>
      </c>
      <c r="K526" s="223">
        <v>0</v>
      </c>
      <c r="M526" s="223">
        <v>10</v>
      </c>
      <c r="O526" s="223">
        <v>0</v>
      </c>
      <c r="Q526" s="223">
        <v>0</v>
      </c>
      <c r="S526" s="223">
        <v>0</v>
      </c>
      <c r="U526" s="223">
        <v>0</v>
      </c>
      <c r="W526" s="223">
        <v>0</v>
      </c>
      <c r="Y526" s="223">
        <v>10</v>
      </c>
      <c r="AA526" s="223">
        <v>0</v>
      </c>
      <c r="AC526" s="223">
        <v>0</v>
      </c>
      <c r="AE526" s="223">
        <v>0</v>
      </c>
      <c r="AG526" s="223">
        <v>0</v>
      </c>
    </row>
    <row r="527" spans="1:33" x14ac:dyDescent="0.2">
      <c r="A527" s="220">
        <v>27301</v>
      </c>
      <c r="C527" s="221" t="s">
        <v>449</v>
      </c>
      <c r="E527" s="220">
        <v>6</v>
      </c>
      <c r="G527" s="222">
        <v>150</v>
      </c>
      <c r="I527" s="222">
        <v>900</v>
      </c>
      <c r="K527" s="223">
        <v>0</v>
      </c>
      <c r="M527" s="223">
        <v>3</v>
      </c>
      <c r="O527" s="223">
        <v>0</v>
      </c>
      <c r="Q527" s="223">
        <v>0</v>
      </c>
      <c r="S527" s="223">
        <v>0</v>
      </c>
      <c r="U527" s="223">
        <v>0</v>
      </c>
      <c r="W527" s="223">
        <v>0</v>
      </c>
      <c r="Y527" s="223">
        <v>3</v>
      </c>
      <c r="AA527" s="223">
        <v>0</v>
      </c>
      <c r="AC527" s="223">
        <v>0</v>
      </c>
      <c r="AE527" s="223">
        <v>0</v>
      </c>
      <c r="AG527" s="223">
        <v>0</v>
      </c>
    </row>
    <row r="528" spans="1:33" x14ac:dyDescent="0.2">
      <c r="A528" s="220">
        <v>27301</v>
      </c>
      <c r="C528" s="221" t="s">
        <v>450</v>
      </c>
      <c r="E528" s="220">
        <v>20</v>
      </c>
      <c r="G528" s="222">
        <v>3795</v>
      </c>
      <c r="I528" s="222">
        <v>75900</v>
      </c>
      <c r="K528" s="223">
        <v>0</v>
      </c>
      <c r="M528" s="223">
        <v>0</v>
      </c>
      <c r="O528" s="223">
        <v>10</v>
      </c>
      <c r="Q528" s="223">
        <v>0</v>
      </c>
      <c r="S528" s="223">
        <v>0</v>
      </c>
      <c r="U528" s="223">
        <v>0</v>
      </c>
      <c r="W528" s="223">
        <v>0</v>
      </c>
      <c r="Y528" s="223">
        <v>0</v>
      </c>
      <c r="AA528" s="223">
        <v>10</v>
      </c>
      <c r="AC528" s="223">
        <v>0</v>
      </c>
      <c r="AE528" s="223">
        <v>0</v>
      </c>
      <c r="AG528" s="223">
        <v>0</v>
      </c>
    </row>
    <row r="529" spans="1:33" x14ac:dyDescent="0.2">
      <c r="A529" s="220">
        <v>27301</v>
      </c>
      <c r="C529" s="221" t="s">
        <v>451</v>
      </c>
      <c r="E529" s="220">
        <v>8</v>
      </c>
      <c r="G529" s="222">
        <v>75</v>
      </c>
      <c r="I529" s="222">
        <v>600</v>
      </c>
      <c r="K529" s="223">
        <v>0</v>
      </c>
      <c r="M529" s="223">
        <v>4</v>
      </c>
      <c r="O529" s="223">
        <v>0</v>
      </c>
      <c r="Q529" s="223">
        <v>0</v>
      </c>
      <c r="S529" s="223">
        <v>0</v>
      </c>
      <c r="U529" s="223">
        <v>0</v>
      </c>
      <c r="W529" s="223">
        <v>0</v>
      </c>
      <c r="Y529" s="223">
        <v>4</v>
      </c>
      <c r="AA529" s="223">
        <v>0</v>
      </c>
      <c r="AC529" s="223">
        <v>0</v>
      </c>
      <c r="AE529" s="223">
        <v>0</v>
      </c>
      <c r="AG529" s="223">
        <v>0</v>
      </c>
    </row>
    <row r="530" spans="1:33" x14ac:dyDescent="0.2">
      <c r="A530" s="220">
        <v>27301</v>
      </c>
      <c r="C530" s="221" t="s">
        <v>452</v>
      </c>
      <c r="E530" s="220">
        <v>10</v>
      </c>
      <c r="G530" s="222">
        <v>290</v>
      </c>
      <c r="I530" s="222">
        <v>2900</v>
      </c>
      <c r="K530" s="223">
        <v>0</v>
      </c>
      <c r="M530" s="223">
        <v>5</v>
      </c>
      <c r="O530" s="223">
        <v>0</v>
      </c>
      <c r="Q530" s="223">
        <v>0</v>
      </c>
      <c r="S530" s="223">
        <v>0</v>
      </c>
      <c r="U530" s="223">
        <v>0</v>
      </c>
      <c r="W530" s="223">
        <v>0</v>
      </c>
      <c r="Y530" s="223">
        <v>5</v>
      </c>
      <c r="AA530" s="223">
        <v>0</v>
      </c>
      <c r="AC530" s="223">
        <v>0</v>
      </c>
      <c r="AE530" s="223">
        <v>0</v>
      </c>
      <c r="AG530" s="223">
        <v>0</v>
      </c>
    </row>
    <row r="531" spans="1:33" x14ac:dyDescent="0.2">
      <c r="A531" s="220">
        <v>27301</v>
      </c>
      <c r="C531" s="221" t="s">
        <v>453</v>
      </c>
      <c r="E531" s="220">
        <v>6</v>
      </c>
      <c r="G531" s="222">
        <v>348</v>
      </c>
      <c r="I531" s="222">
        <v>2088</v>
      </c>
      <c r="K531" s="223">
        <v>0</v>
      </c>
      <c r="M531" s="223">
        <v>0</v>
      </c>
      <c r="O531" s="223">
        <v>3</v>
      </c>
      <c r="Q531" s="223">
        <v>0</v>
      </c>
      <c r="S531" s="223">
        <v>0</v>
      </c>
      <c r="U531" s="223">
        <v>0</v>
      </c>
      <c r="W531" s="223">
        <v>0</v>
      </c>
      <c r="Y531" s="223">
        <v>0</v>
      </c>
      <c r="AA531" s="223">
        <v>3</v>
      </c>
      <c r="AC531" s="223">
        <v>0</v>
      </c>
      <c r="AE531" s="223">
        <v>0</v>
      </c>
      <c r="AG531" s="223">
        <v>0</v>
      </c>
    </row>
    <row r="532" spans="1:33" x14ac:dyDescent="0.2">
      <c r="A532" s="220">
        <v>27301</v>
      </c>
      <c r="C532" s="221" t="s">
        <v>454</v>
      </c>
      <c r="E532" s="220">
        <v>10</v>
      </c>
      <c r="G532" s="222">
        <v>253</v>
      </c>
      <c r="I532" s="222">
        <v>2530</v>
      </c>
      <c r="K532" s="223">
        <v>0</v>
      </c>
      <c r="M532" s="223">
        <v>5</v>
      </c>
      <c r="O532" s="223">
        <v>0</v>
      </c>
      <c r="Q532" s="223">
        <v>0</v>
      </c>
      <c r="S532" s="223">
        <v>0</v>
      </c>
      <c r="U532" s="223">
        <v>0</v>
      </c>
      <c r="W532" s="223">
        <v>0</v>
      </c>
      <c r="Y532" s="223">
        <v>5</v>
      </c>
      <c r="AA532" s="223">
        <v>0</v>
      </c>
      <c r="AC532" s="223">
        <v>0</v>
      </c>
      <c r="AE532" s="223">
        <v>0</v>
      </c>
      <c r="AG532" s="223">
        <v>0</v>
      </c>
    </row>
    <row r="533" spans="1:33" x14ac:dyDescent="0.2">
      <c r="A533" s="220">
        <v>27301</v>
      </c>
      <c r="C533" s="221" t="s">
        <v>455</v>
      </c>
      <c r="E533" s="220">
        <v>20</v>
      </c>
      <c r="G533" s="222">
        <v>3036</v>
      </c>
      <c r="I533" s="222">
        <v>60720</v>
      </c>
      <c r="K533" s="223">
        <v>0</v>
      </c>
      <c r="M533" s="223">
        <v>0</v>
      </c>
      <c r="O533" s="223">
        <v>20</v>
      </c>
      <c r="Q533" s="223">
        <v>0</v>
      </c>
      <c r="S533" s="223">
        <v>0</v>
      </c>
      <c r="U533" s="223">
        <v>0</v>
      </c>
      <c r="W533" s="223">
        <v>0</v>
      </c>
      <c r="Y533" s="223">
        <v>0</v>
      </c>
      <c r="AA533" s="223">
        <v>0</v>
      </c>
      <c r="AC533" s="223">
        <v>0</v>
      </c>
      <c r="AE533" s="223">
        <v>0</v>
      </c>
      <c r="AG533" s="223">
        <v>0</v>
      </c>
    </row>
    <row r="534" spans="1:33" x14ac:dyDescent="0.2">
      <c r="A534" s="220">
        <v>27301</v>
      </c>
      <c r="C534" s="221" t="s">
        <v>456</v>
      </c>
      <c r="E534" s="220">
        <v>2</v>
      </c>
      <c r="G534" s="222">
        <v>304</v>
      </c>
      <c r="I534" s="222">
        <v>608</v>
      </c>
      <c r="K534" s="223">
        <v>0</v>
      </c>
      <c r="M534" s="223">
        <v>1</v>
      </c>
      <c r="O534" s="223">
        <v>0</v>
      </c>
      <c r="Q534" s="223">
        <v>0</v>
      </c>
      <c r="S534" s="223">
        <v>0</v>
      </c>
      <c r="U534" s="223">
        <v>0</v>
      </c>
      <c r="W534" s="223">
        <v>0</v>
      </c>
      <c r="Y534" s="223">
        <v>1</v>
      </c>
      <c r="AA534" s="223">
        <v>0</v>
      </c>
      <c r="AC534" s="223">
        <v>0</v>
      </c>
      <c r="AE534" s="223">
        <v>0</v>
      </c>
      <c r="AG534" s="223">
        <v>0</v>
      </c>
    </row>
    <row r="535" spans="1:33" x14ac:dyDescent="0.2">
      <c r="A535" s="220">
        <v>27301</v>
      </c>
      <c r="C535" s="221" t="s">
        <v>457</v>
      </c>
      <c r="E535" s="220">
        <v>18</v>
      </c>
      <c r="G535" s="222">
        <v>160</v>
      </c>
      <c r="I535" s="222">
        <v>2880</v>
      </c>
      <c r="K535" s="223">
        <v>0</v>
      </c>
      <c r="M535" s="223">
        <v>6</v>
      </c>
      <c r="O535" s="223">
        <v>3</v>
      </c>
      <c r="Q535" s="223">
        <v>0</v>
      </c>
      <c r="S535" s="223">
        <v>0</v>
      </c>
      <c r="U535" s="223">
        <v>0</v>
      </c>
      <c r="W535" s="223">
        <v>0</v>
      </c>
      <c r="Y535" s="223">
        <v>8</v>
      </c>
      <c r="AA535" s="223">
        <v>1</v>
      </c>
      <c r="AC535" s="223">
        <v>0</v>
      </c>
      <c r="AE535" s="223">
        <v>0</v>
      </c>
      <c r="AG535" s="223">
        <v>0</v>
      </c>
    </row>
    <row r="536" spans="1:33" x14ac:dyDescent="0.2">
      <c r="A536" s="220">
        <v>27301</v>
      </c>
      <c r="C536" s="221" t="s">
        <v>458</v>
      </c>
      <c r="E536" s="220">
        <v>6</v>
      </c>
      <c r="G536" s="222">
        <v>253</v>
      </c>
      <c r="I536" s="222">
        <v>1518</v>
      </c>
      <c r="K536" s="223">
        <v>0</v>
      </c>
      <c r="M536" s="223">
        <v>3</v>
      </c>
      <c r="O536" s="223">
        <v>0</v>
      </c>
      <c r="Q536" s="223">
        <v>0</v>
      </c>
      <c r="S536" s="223">
        <v>0</v>
      </c>
      <c r="U536" s="223">
        <v>0</v>
      </c>
      <c r="W536" s="223">
        <v>0</v>
      </c>
      <c r="Y536" s="223">
        <v>3</v>
      </c>
      <c r="AA536" s="223">
        <v>0</v>
      </c>
      <c r="AC536" s="223">
        <v>0</v>
      </c>
      <c r="AE536" s="223">
        <v>0</v>
      </c>
      <c r="AG536" s="223">
        <v>0</v>
      </c>
    </row>
    <row r="537" spans="1:33" x14ac:dyDescent="0.2">
      <c r="A537" s="220">
        <v>27301</v>
      </c>
      <c r="C537" s="221" t="s">
        <v>615</v>
      </c>
      <c r="E537" s="220">
        <v>10</v>
      </c>
      <c r="G537" s="222">
        <v>290</v>
      </c>
      <c r="I537" s="222">
        <v>2900</v>
      </c>
      <c r="K537" s="223">
        <v>0</v>
      </c>
      <c r="M537" s="223">
        <v>5</v>
      </c>
      <c r="O537" s="223">
        <v>0</v>
      </c>
      <c r="Q537" s="223">
        <v>0</v>
      </c>
      <c r="S537" s="223">
        <v>0</v>
      </c>
      <c r="U537" s="223">
        <v>0</v>
      </c>
      <c r="W537" s="223">
        <v>0</v>
      </c>
      <c r="Y537" s="223">
        <v>5</v>
      </c>
      <c r="AA537" s="223">
        <v>0</v>
      </c>
      <c r="AC537" s="223">
        <v>0</v>
      </c>
      <c r="AE537" s="223">
        <v>0</v>
      </c>
      <c r="AG537" s="223">
        <v>0</v>
      </c>
    </row>
    <row r="538" spans="1:33" x14ac:dyDescent="0.2">
      <c r="A538" s="220">
        <v>27301</v>
      </c>
      <c r="C538" s="221" t="s">
        <v>614</v>
      </c>
      <c r="E538" s="220">
        <v>10</v>
      </c>
      <c r="G538" s="222">
        <v>250</v>
      </c>
      <c r="I538" s="222">
        <v>2500</v>
      </c>
      <c r="K538" s="223">
        <v>0</v>
      </c>
      <c r="M538" s="223">
        <v>10</v>
      </c>
      <c r="O538" s="223">
        <v>0</v>
      </c>
      <c r="Q538" s="223">
        <v>0</v>
      </c>
      <c r="S538" s="223">
        <v>0</v>
      </c>
      <c r="U538" s="223">
        <v>0</v>
      </c>
      <c r="W538" s="223">
        <v>0</v>
      </c>
      <c r="Y538" s="223">
        <v>0</v>
      </c>
      <c r="AA538" s="223">
        <v>0</v>
      </c>
      <c r="AC538" s="223">
        <v>0</v>
      </c>
      <c r="AE538" s="223">
        <v>0</v>
      </c>
      <c r="AG538" s="223">
        <v>0</v>
      </c>
    </row>
    <row r="539" spans="1:33" x14ac:dyDescent="0.2">
      <c r="A539" s="220">
        <v>27301</v>
      </c>
      <c r="C539" s="221" t="s">
        <v>459</v>
      </c>
      <c r="E539" s="220">
        <v>1</v>
      </c>
      <c r="G539" s="222">
        <v>300</v>
      </c>
      <c r="I539" s="222">
        <v>300</v>
      </c>
      <c r="K539" s="223">
        <v>0</v>
      </c>
      <c r="M539" s="223">
        <v>0</v>
      </c>
      <c r="O539" s="223">
        <v>1</v>
      </c>
      <c r="Q539" s="223">
        <v>0</v>
      </c>
      <c r="S539" s="223">
        <v>0</v>
      </c>
      <c r="U539" s="223">
        <v>0</v>
      </c>
      <c r="W539" s="223">
        <v>0</v>
      </c>
      <c r="Y539" s="223">
        <v>0</v>
      </c>
      <c r="AA539" s="223">
        <v>0</v>
      </c>
      <c r="AC539" s="223">
        <v>0</v>
      </c>
      <c r="AE539" s="223">
        <v>0</v>
      </c>
      <c r="AG539" s="223">
        <v>0</v>
      </c>
    </row>
    <row r="540" spans="1:33" x14ac:dyDescent="0.2">
      <c r="A540" s="220">
        <v>27301</v>
      </c>
      <c r="C540" s="221" t="s">
        <v>460</v>
      </c>
      <c r="E540" s="220">
        <v>1</v>
      </c>
      <c r="G540" s="222">
        <v>200</v>
      </c>
      <c r="I540" s="222">
        <v>200</v>
      </c>
      <c r="K540" s="223">
        <v>0</v>
      </c>
      <c r="M540" s="223">
        <v>0</v>
      </c>
      <c r="O540" s="223">
        <v>1</v>
      </c>
      <c r="Q540" s="223">
        <v>0</v>
      </c>
      <c r="S540" s="223">
        <v>0</v>
      </c>
      <c r="U540" s="223">
        <v>0</v>
      </c>
      <c r="W540" s="223">
        <v>0</v>
      </c>
      <c r="Y540" s="223">
        <v>0</v>
      </c>
      <c r="AA540" s="223">
        <v>0</v>
      </c>
      <c r="AC540" s="223">
        <v>0</v>
      </c>
      <c r="AE540" s="223">
        <v>0</v>
      </c>
      <c r="AG540" s="223">
        <v>0</v>
      </c>
    </row>
    <row r="541" spans="1:33" x14ac:dyDescent="0.2">
      <c r="A541" s="220">
        <v>27301</v>
      </c>
      <c r="C541" s="221" t="s">
        <v>461</v>
      </c>
      <c r="E541" s="220">
        <v>10</v>
      </c>
      <c r="G541" s="222">
        <v>253</v>
      </c>
      <c r="I541" s="222">
        <v>2530</v>
      </c>
      <c r="K541" s="223">
        <v>0</v>
      </c>
      <c r="M541" s="223">
        <v>5</v>
      </c>
      <c r="O541" s="223">
        <v>0</v>
      </c>
      <c r="Q541" s="223">
        <v>0</v>
      </c>
      <c r="S541" s="223">
        <v>0</v>
      </c>
      <c r="U541" s="223">
        <v>0</v>
      </c>
      <c r="W541" s="223">
        <v>0</v>
      </c>
      <c r="Y541" s="223">
        <v>5</v>
      </c>
      <c r="AA541" s="223">
        <v>0</v>
      </c>
      <c r="AC541" s="223">
        <v>0</v>
      </c>
      <c r="AE541" s="223">
        <v>0</v>
      </c>
      <c r="AG541" s="223">
        <v>0</v>
      </c>
    </row>
    <row r="542" spans="1:33" x14ac:dyDescent="0.2">
      <c r="A542" s="220">
        <v>27301</v>
      </c>
      <c r="C542" s="221" t="s">
        <v>462</v>
      </c>
      <c r="E542" s="220">
        <v>120</v>
      </c>
      <c r="G542" s="222">
        <v>76</v>
      </c>
      <c r="I542" s="222">
        <v>9120</v>
      </c>
      <c r="K542" s="223">
        <v>0</v>
      </c>
      <c r="M542" s="223">
        <v>0</v>
      </c>
      <c r="O542" s="223">
        <v>30</v>
      </c>
      <c r="Q542" s="223">
        <v>0</v>
      </c>
      <c r="S542" s="223">
        <v>30</v>
      </c>
      <c r="U542" s="223">
        <v>0</v>
      </c>
      <c r="W542" s="223">
        <v>0</v>
      </c>
      <c r="Y542" s="223">
        <v>0</v>
      </c>
      <c r="AA542" s="223">
        <v>30</v>
      </c>
      <c r="AC542" s="223">
        <v>30</v>
      </c>
      <c r="AE542" s="223">
        <v>0</v>
      </c>
      <c r="AG542" s="223">
        <v>0</v>
      </c>
    </row>
    <row r="543" spans="1:33" x14ac:dyDescent="0.2">
      <c r="A543" s="220">
        <v>27301</v>
      </c>
      <c r="C543" s="221" t="s">
        <v>463</v>
      </c>
      <c r="E543" s="220">
        <v>96</v>
      </c>
      <c r="G543" s="222">
        <v>95</v>
      </c>
      <c r="I543" s="222">
        <v>9120</v>
      </c>
      <c r="K543" s="223">
        <v>0</v>
      </c>
      <c r="M543" s="223">
        <v>48</v>
      </c>
      <c r="O543" s="223">
        <v>0</v>
      </c>
      <c r="Q543" s="223">
        <v>0</v>
      </c>
      <c r="S543" s="223">
        <v>0</v>
      </c>
      <c r="U543" s="223">
        <v>0</v>
      </c>
      <c r="W543" s="223">
        <v>0</v>
      </c>
      <c r="Y543" s="223">
        <v>48</v>
      </c>
      <c r="AA543" s="223">
        <v>0</v>
      </c>
      <c r="AC543" s="223">
        <v>0</v>
      </c>
      <c r="AE543" s="223">
        <v>0</v>
      </c>
      <c r="AG543" s="223">
        <v>0</v>
      </c>
    </row>
    <row r="544" spans="1:33" x14ac:dyDescent="0.2">
      <c r="A544" s="220">
        <v>27301</v>
      </c>
      <c r="C544" s="221" t="s">
        <v>464</v>
      </c>
      <c r="E544" s="220">
        <v>10</v>
      </c>
      <c r="G544" s="222">
        <v>291</v>
      </c>
      <c r="I544" s="222">
        <v>2910</v>
      </c>
      <c r="K544" s="223">
        <v>0</v>
      </c>
      <c r="M544" s="223">
        <v>5</v>
      </c>
      <c r="O544" s="223">
        <v>0</v>
      </c>
      <c r="Q544" s="223">
        <v>0</v>
      </c>
      <c r="S544" s="223">
        <v>0</v>
      </c>
      <c r="U544" s="223">
        <v>0</v>
      </c>
      <c r="W544" s="223">
        <v>0</v>
      </c>
      <c r="Y544" s="223">
        <v>0</v>
      </c>
      <c r="AA544" s="223">
        <v>5</v>
      </c>
      <c r="AC544" s="223">
        <v>0</v>
      </c>
      <c r="AE544" s="223">
        <v>0</v>
      </c>
      <c r="AG544" s="223">
        <v>0</v>
      </c>
    </row>
    <row r="545" spans="1:33" x14ac:dyDescent="0.2">
      <c r="A545" s="220">
        <v>27301</v>
      </c>
      <c r="C545" s="221" t="s">
        <v>465</v>
      </c>
      <c r="E545" s="220">
        <v>100</v>
      </c>
      <c r="G545" s="222">
        <v>240</v>
      </c>
      <c r="I545" s="222">
        <v>24000</v>
      </c>
      <c r="K545" s="223">
        <v>0</v>
      </c>
      <c r="M545" s="223">
        <v>0</v>
      </c>
      <c r="O545" s="223">
        <v>100</v>
      </c>
      <c r="Q545" s="223">
        <v>0</v>
      </c>
      <c r="S545" s="223">
        <v>0</v>
      </c>
      <c r="U545" s="223">
        <v>0</v>
      </c>
      <c r="W545" s="223">
        <v>0</v>
      </c>
      <c r="Y545" s="223">
        <v>0</v>
      </c>
      <c r="AA545" s="223">
        <v>0</v>
      </c>
      <c r="AC545" s="223">
        <v>0</v>
      </c>
      <c r="AE545" s="223">
        <v>0</v>
      </c>
      <c r="AG545" s="223">
        <v>0</v>
      </c>
    </row>
    <row r="546" spans="1:33" x14ac:dyDescent="0.2">
      <c r="A546" s="220">
        <v>27301</v>
      </c>
      <c r="C546" s="221" t="s">
        <v>466</v>
      </c>
      <c r="E546" s="220">
        <v>20</v>
      </c>
      <c r="G546" s="222">
        <v>70</v>
      </c>
      <c r="I546" s="222">
        <v>1400</v>
      </c>
      <c r="K546" s="223">
        <v>0</v>
      </c>
      <c r="M546" s="223">
        <v>10</v>
      </c>
      <c r="O546" s="223">
        <v>0</v>
      </c>
      <c r="Q546" s="223">
        <v>0</v>
      </c>
      <c r="S546" s="223">
        <v>0</v>
      </c>
      <c r="U546" s="223">
        <v>0</v>
      </c>
      <c r="W546" s="223">
        <v>0</v>
      </c>
      <c r="Y546" s="223">
        <v>10</v>
      </c>
      <c r="AA546" s="223">
        <v>0</v>
      </c>
      <c r="AC546" s="223">
        <v>0</v>
      </c>
      <c r="AE546" s="223">
        <v>0</v>
      </c>
      <c r="AG546" s="223">
        <v>0</v>
      </c>
    </row>
    <row r="547" spans="1:33" x14ac:dyDescent="0.2">
      <c r="A547" s="220">
        <v>27301</v>
      </c>
      <c r="C547" s="221" t="s">
        <v>467</v>
      </c>
      <c r="E547" s="220">
        <v>4</v>
      </c>
      <c r="G547" s="222">
        <v>500</v>
      </c>
      <c r="I547" s="222">
        <v>2000</v>
      </c>
      <c r="K547" s="223">
        <v>0</v>
      </c>
      <c r="M547" s="223">
        <v>2</v>
      </c>
      <c r="O547" s="223">
        <v>0</v>
      </c>
      <c r="Q547" s="223">
        <v>0</v>
      </c>
      <c r="S547" s="223">
        <v>0</v>
      </c>
      <c r="U547" s="223">
        <v>0</v>
      </c>
      <c r="W547" s="223">
        <v>0</v>
      </c>
      <c r="Y547" s="223">
        <v>2</v>
      </c>
      <c r="AA547" s="223">
        <v>0</v>
      </c>
      <c r="AC547" s="223">
        <v>0</v>
      </c>
      <c r="AE547" s="223">
        <v>0</v>
      </c>
      <c r="AG547" s="223">
        <v>0</v>
      </c>
    </row>
    <row r="548" spans="1:33" x14ac:dyDescent="0.2">
      <c r="A548" s="220">
        <v>27301</v>
      </c>
      <c r="C548" s="221" t="s">
        <v>468</v>
      </c>
      <c r="E548" s="220">
        <v>4</v>
      </c>
      <c r="G548" s="222">
        <v>80</v>
      </c>
      <c r="I548" s="222">
        <v>320</v>
      </c>
      <c r="K548" s="223">
        <v>0</v>
      </c>
      <c r="M548" s="223">
        <v>2</v>
      </c>
      <c r="O548" s="223">
        <v>0</v>
      </c>
      <c r="Q548" s="223">
        <v>0</v>
      </c>
      <c r="S548" s="223">
        <v>0</v>
      </c>
      <c r="U548" s="223">
        <v>0</v>
      </c>
      <c r="W548" s="223">
        <v>0</v>
      </c>
      <c r="Y548" s="223">
        <v>2</v>
      </c>
      <c r="AA548" s="223">
        <v>0</v>
      </c>
      <c r="AC548" s="223">
        <v>0</v>
      </c>
      <c r="AE548" s="223">
        <v>0</v>
      </c>
      <c r="AG548" s="223">
        <v>0</v>
      </c>
    </row>
    <row r="549" spans="1:33" x14ac:dyDescent="0.2">
      <c r="A549" s="220">
        <v>27301</v>
      </c>
      <c r="C549" s="221" t="s">
        <v>469</v>
      </c>
      <c r="E549" s="220">
        <v>4</v>
      </c>
      <c r="G549" s="222">
        <v>2530</v>
      </c>
      <c r="I549" s="222">
        <v>10120</v>
      </c>
      <c r="K549" s="223">
        <v>0</v>
      </c>
      <c r="M549" s="223">
        <v>2</v>
      </c>
      <c r="O549" s="223">
        <v>0</v>
      </c>
      <c r="Q549" s="223">
        <v>0</v>
      </c>
      <c r="S549" s="223">
        <v>0</v>
      </c>
      <c r="U549" s="223">
        <v>0</v>
      </c>
      <c r="W549" s="223">
        <v>0</v>
      </c>
      <c r="Y549" s="223">
        <v>2</v>
      </c>
      <c r="AA549" s="223">
        <v>0</v>
      </c>
      <c r="AC549" s="223">
        <v>0</v>
      </c>
      <c r="AE549" s="223">
        <v>0</v>
      </c>
      <c r="AG549" s="223">
        <v>0</v>
      </c>
    </row>
    <row r="550" spans="1:33" x14ac:dyDescent="0.2">
      <c r="A550" s="220">
        <v>27301</v>
      </c>
      <c r="C550" s="221" t="s">
        <v>470</v>
      </c>
      <c r="E550" s="220">
        <v>10</v>
      </c>
      <c r="G550" s="222">
        <v>750</v>
      </c>
      <c r="I550" s="222">
        <v>7500</v>
      </c>
      <c r="K550" s="223">
        <v>0</v>
      </c>
      <c r="M550" s="223">
        <v>10</v>
      </c>
      <c r="O550" s="223">
        <v>0</v>
      </c>
      <c r="Q550" s="223">
        <v>0</v>
      </c>
      <c r="S550" s="223">
        <v>0</v>
      </c>
      <c r="U550" s="223">
        <v>0</v>
      </c>
      <c r="W550" s="223">
        <v>0</v>
      </c>
      <c r="Y550" s="223">
        <v>0</v>
      </c>
      <c r="AA550" s="223">
        <v>0</v>
      </c>
      <c r="AC550" s="223">
        <v>0</v>
      </c>
      <c r="AE550" s="223">
        <v>0</v>
      </c>
      <c r="AG550" s="223">
        <v>0</v>
      </c>
    </row>
    <row r="551" spans="1:33" x14ac:dyDescent="0.2">
      <c r="A551" s="220">
        <v>27301</v>
      </c>
      <c r="C551" s="221" t="s">
        <v>471</v>
      </c>
      <c r="E551" s="220">
        <v>12</v>
      </c>
      <c r="G551" s="222">
        <v>92</v>
      </c>
      <c r="I551" s="222">
        <v>1104</v>
      </c>
      <c r="K551" s="223">
        <v>0</v>
      </c>
      <c r="M551" s="223">
        <v>6</v>
      </c>
      <c r="O551" s="223">
        <v>0</v>
      </c>
      <c r="Q551" s="223">
        <v>0</v>
      </c>
      <c r="S551" s="223">
        <v>0</v>
      </c>
      <c r="U551" s="223">
        <v>0</v>
      </c>
      <c r="W551" s="223">
        <v>0</v>
      </c>
      <c r="Y551" s="223">
        <v>6</v>
      </c>
      <c r="AA551" s="223">
        <v>0</v>
      </c>
      <c r="AC551" s="223">
        <v>0</v>
      </c>
      <c r="AE551" s="223">
        <v>0</v>
      </c>
      <c r="AG551" s="223">
        <v>0</v>
      </c>
    </row>
    <row r="552" spans="1:33" x14ac:dyDescent="0.2">
      <c r="A552" s="220">
        <v>27301</v>
      </c>
      <c r="C552" s="221" t="s">
        <v>472</v>
      </c>
      <c r="E552" s="220">
        <v>10</v>
      </c>
      <c r="G552" s="222">
        <v>190</v>
      </c>
      <c r="I552" s="222">
        <v>1900</v>
      </c>
      <c r="K552" s="223">
        <v>0</v>
      </c>
      <c r="M552" s="223">
        <v>0</v>
      </c>
      <c r="O552" s="223">
        <v>5</v>
      </c>
      <c r="Q552" s="223">
        <v>0</v>
      </c>
      <c r="S552" s="223">
        <v>0</v>
      </c>
      <c r="U552" s="223">
        <v>0</v>
      </c>
      <c r="W552" s="223">
        <v>0</v>
      </c>
      <c r="Y552" s="223">
        <v>5</v>
      </c>
      <c r="AA552" s="223">
        <v>0</v>
      </c>
      <c r="AC552" s="223">
        <v>0</v>
      </c>
      <c r="AE552" s="223">
        <v>0</v>
      </c>
      <c r="AG552" s="223">
        <v>0</v>
      </c>
    </row>
    <row r="553" spans="1:33" x14ac:dyDescent="0.2">
      <c r="A553" s="220">
        <v>27301</v>
      </c>
      <c r="C553" s="221" t="s">
        <v>473</v>
      </c>
      <c r="E553" s="220">
        <v>20</v>
      </c>
      <c r="G553" s="222">
        <v>316</v>
      </c>
      <c r="I553" s="222">
        <v>6320</v>
      </c>
      <c r="K553" s="223">
        <v>0</v>
      </c>
      <c r="M553" s="223">
        <v>20</v>
      </c>
      <c r="O553" s="223">
        <v>0</v>
      </c>
      <c r="Q553" s="223">
        <v>0</v>
      </c>
      <c r="S553" s="223">
        <v>0</v>
      </c>
      <c r="U553" s="223">
        <v>0</v>
      </c>
      <c r="W553" s="223">
        <v>0</v>
      </c>
      <c r="Y553" s="223">
        <v>0</v>
      </c>
      <c r="AA553" s="223">
        <v>0</v>
      </c>
      <c r="AC553" s="223">
        <v>0</v>
      </c>
      <c r="AE553" s="223">
        <v>0</v>
      </c>
      <c r="AG553" s="223">
        <v>0</v>
      </c>
    </row>
    <row r="554" spans="1:33" x14ac:dyDescent="0.2">
      <c r="A554" s="220">
        <v>27301</v>
      </c>
      <c r="C554" s="221" t="s">
        <v>474</v>
      </c>
      <c r="E554" s="220">
        <v>64</v>
      </c>
      <c r="G554" s="222">
        <v>190</v>
      </c>
      <c r="I554" s="222">
        <v>12160</v>
      </c>
      <c r="K554" s="223">
        <v>0</v>
      </c>
      <c r="M554" s="223">
        <v>8</v>
      </c>
      <c r="O554" s="223">
        <v>0</v>
      </c>
      <c r="Q554" s="223">
        <v>16</v>
      </c>
      <c r="S554" s="223">
        <v>8</v>
      </c>
      <c r="U554" s="223">
        <v>0</v>
      </c>
      <c r="W554" s="223">
        <v>0</v>
      </c>
      <c r="Y554" s="223">
        <v>8</v>
      </c>
      <c r="AA554" s="223">
        <v>8</v>
      </c>
      <c r="AC554" s="223">
        <v>16</v>
      </c>
      <c r="AE554" s="223">
        <v>0</v>
      </c>
      <c r="AG554" s="223">
        <v>0</v>
      </c>
    </row>
    <row r="555" spans="1:33" x14ac:dyDescent="0.2">
      <c r="A555" s="220">
        <v>27301</v>
      </c>
      <c r="C555" s="221" t="s">
        <v>475</v>
      </c>
      <c r="E555" s="220">
        <v>80</v>
      </c>
      <c r="G555" s="222">
        <v>3</v>
      </c>
      <c r="I555" s="222">
        <v>240</v>
      </c>
      <c r="K555" s="223">
        <v>0</v>
      </c>
      <c r="M555" s="223">
        <v>40</v>
      </c>
      <c r="O555" s="223">
        <v>0</v>
      </c>
      <c r="Q555" s="223">
        <v>0</v>
      </c>
      <c r="S555" s="223">
        <v>0</v>
      </c>
      <c r="U555" s="223">
        <v>0</v>
      </c>
      <c r="W555" s="223">
        <v>0</v>
      </c>
      <c r="Y555" s="223">
        <v>35</v>
      </c>
      <c r="AA555" s="223">
        <v>5</v>
      </c>
      <c r="AC555" s="223">
        <v>0</v>
      </c>
      <c r="AE555" s="223">
        <v>0</v>
      </c>
      <c r="AG555" s="223">
        <v>0</v>
      </c>
    </row>
    <row r="556" spans="1:33" x14ac:dyDescent="0.2">
      <c r="A556" s="220">
        <v>27301</v>
      </c>
      <c r="C556" s="221" t="s">
        <v>613</v>
      </c>
      <c r="E556" s="220">
        <v>20</v>
      </c>
      <c r="G556" s="222">
        <v>300</v>
      </c>
      <c r="I556" s="222">
        <v>6000</v>
      </c>
      <c r="K556" s="223">
        <v>0</v>
      </c>
      <c r="M556" s="223">
        <v>20</v>
      </c>
      <c r="O556" s="223">
        <v>0</v>
      </c>
      <c r="Q556" s="223">
        <v>0</v>
      </c>
      <c r="S556" s="223">
        <v>0</v>
      </c>
      <c r="U556" s="223">
        <v>0</v>
      </c>
      <c r="W556" s="223">
        <v>0</v>
      </c>
      <c r="Y556" s="223">
        <v>0</v>
      </c>
      <c r="AA556" s="223">
        <v>0</v>
      </c>
      <c r="AC556" s="223">
        <v>0</v>
      </c>
      <c r="AE556" s="223">
        <v>0</v>
      </c>
      <c r="AG556" s="223">
        <v>0</v>
      </c>
    </row>
    <row r="557" spans="1:33" ht="11.25" customHeight="1" x14ac:dyDescent="0.2"/>
    <row r="558" spans="1:33" ht="15.75" customHeight="1" x14ac:dyDescent="0.2">
      <c r="A558" s="219" t="s">
        <v>443</v>
      </c>
      <c r="C558" s="224"/>
      <c r="E558" s="224"/>
      <c r="G558" s="224"/>
      <c r="I558" s="224">
        <f>SUM(I522:I557)</f>
        <v>282588</v>
      </c>
      <c r="K558" s="224">
        <v>173</v>
      </c>
      <c r="M558" s="224">
        <v>16</v>
      </c>
      <c r="O558" s="224">
        <v>38</v>
      </c>
      <c r="Q558" s="224">
        <v>0</v>
      </c>
      <c r="S558" s="224">
        <v>0</v>
      </c>
      <c r="U558" s="224">
        <v>225</v>
      </c>
      <c r="W558" s="224">
        <v>62</v>
      </c>
      <c r="Y558" s="224">
        <v>46</v>
      </c>
      <c r="AA558" s="224">
        <v>0</v>
      </c>
      <c r="AC558" s="224">
        <v>0</v>
      </c>
    </row>
    <row r="559" spans="1:33" ht="11.25" customHeight="1" x14ac:dyDescent="0.2"/>
    <row r="560" spans="1:33" ht="13.5" customHeight="1" x14ac:dyDescent="0.2">
      <c r="A560" s="219" t="s">
        <v>476</v>
      </c>
    </row>
    <row r="561" spans="1:33" x14ac:dyDescent="0.2">
      <c r="A561" s="220">
        <v>29101</v>
      </c>
      <c r="C561" s="221" t="s">
        <v>612</v>
      </c>
      <c r="E561" s="220">
        <v>60</v>
      </c>
      <c r="G561" s="222">
        <v>775</v>
      </c>
      <c r="I561" s="222">
        <v>46500</v>
      </c>
      <c r="K561" s="223">
        <v>5</v>
      </c>
      <c r="M561" s="223">
        <v>9</v>
      </c>
      <c r="O561" s="223">
        <v>5</v>
      </c>
      <c r="Q561" s="223">
        <v>5</v>
      </c>
      <c r="S561" s="223">
        <v>5</v>
      </c>
      <c r="U561" s="223">
        <v>6</v>
      </c>
      <c r="W561" s="223">
        <v>5</v>
      </c>
      <c r="Y561" s="223">
        <v>5</v>
      </c>
      <c r="AA561" s="223">
        <v>9</v>
      </c>
      <c r="AC561" s="223">
        <v>5</v>
      </c>
      <c r="AE561" s="223">
        <v>1</v>
      </c>
      <c r="AG561" s="223">
        <v>0</v>
      </c>
    </row>
    <row r="562" spans="1:33" x14ac:dyDescent="0.2">
      <c r="A562" s="220">
        <v>29101</v>
      </c>
      <c r="C562" s="221" t="s">
        <v>611</v>
      </c>
      <c r="E562" s="220">
        <v>8</v>
      </c>
      <c r="G562" s="222">
        <v>20</v>
      </c>
      <c r="I562" s="222">
        <v>160</v>
      </c>
      <c r="K562" s="223">
        <v>1</v>
      </c>
      <c r="M562" s="223">
        <v>3</v>
      </c>
      <c r="O562" s="223">
        <v>0</v>
      </c>
      <c r="Q562" s="223">
        <v>0</v>
      </c>
      <c r="S562" s="223">
        <v>0</v>
      </c>
      <c r="U562" s="223">
        <v>0</v>
      </c>
      <c r="W562" s="223">
        <v>0</v>
      </c>
      <c r="Y562" s="223">
        <v>4</v>
      </c>
      <c r="AA562" s="223">
        <v>0</v>
      </c>
      <c r="AC562" s="223">
        <v>0</v>
      </c>
      <c r="AE562" s="223">
        <v>0</v>
      </c>
      <c r="AG562" s="223">
        <v>0</v>
      </c>
    </row>
    <row r="563" spans="1:33" x14ac:dyDescent="0.2">
      <c r="A563" s="220">
        <v>29101</v>
      </c>
      <c r="C563" s="221" t="s">
        <v>610</v>
      </c>
      <c r="E563" s="220">
        <v>6</v>
      </c>
      <c r="G563" s="222">
        <v>32</v>
      </c>
      <c r="I563" s="222">
        <v>192</v>
      </c>
      <c r="K563" s="223">
        <v>0</v>
      </c>
      <c r="M563" s="223">
        <v>3</v>
      </c>
      <c r="O563" s="223">
        <v>0</v>
      </c>
      <c r="Q563" s="223">
        <v>0</v>
      </c>
      <c r="S563" s="223">
        <v>0</v>
      </c>
      <c r="U563" s="223">
        <v>0</v>
      </c>
      <c r="W563" s="223">
        <v>0</v>
      </c>
      <c r="Y563" s="223">
        <v>3</v>
      </c>
      <c r="AA563" s="223">
        <v>0</v>
      </c>
      <c r="AC563" s="223">
        <v>0</v>
      </c>
      <c r="AE563" s="223">
        <v>0</v>
      </c>
      <c r="AG563" s="223">
        <v>0</v>
      </c>
    </row>
    <row r="564" spans="1:33" x14ac:dyDescent="0.2">
      <c r="A564" s="220">
        <v>29101</v>
      </c>
      <c r="C564" s="221" t="s">
        <v>609</v>
      </c>
      <c r="E564" s="220">
        <v>6</v>
      </c>
      <c r="G564" s="222">
        <v>39</v>
      </c>
      <c r="I564" s="222">
        <v>234</v>
      </c>
      <c r="K564" s="223">
        <v>0</v>
      </c>
      <c r="M564" s="223">
        <v>3</v>
      </c>
      <c r="O564" s="223">
        <v>0</v>
      </c>
      <c r="Q564" s="223">
        <v>0</v>
      </c>
      <c r="S564" s="223">
        <v>0</v>
      </c>
      <c r="U564" s="223">
        <v>0</v>
      </c>
      <c r="W564" s="223">
        <v>0</v>
      </c>
      <c r="Y564" s="223">
        <v>3</v>
      </c>
      <c r="AA564" s="223">
        <v>0</v>
      </c>
      <c r="AC564" s="223">
        <v>0</v>
      </c>
      <c r="AE564" s="223">
        <v>0</v>
      </c>
      <c r="AG564" s="223">
        <v>0</v>
      </c>
    </row>
    <row r="565" spans="1:33" x14ac:dyDescent="0.2">
      <c r="A565" s="220">
        <v>29101</v>
      </c>
      <c r="C565" s="221" t="s">
        <v>840</v>
      </c>
      <c r="E565" s="220">
        <v>1</v>
      </c>
      <c r="G565" s="222">
        <v>120</v>
      </c>
      <c r="I565" s="222">
        <v>120</v>
      </c>
      <c r="K565" s="223">
        <v>0</v>
      </c>
      <c r="M565" s="223">
        <v>1</v>
      </c>
      <c r="O565" s="223">
        <v>0</v>
      </c>
      <c r="Q565" s="223">
        <v>0</v>
      </c>
      <c r="S565" s="223">
        <v>0</v>
      </c>
      <c r="U565" s="223">
        <v>0</v>
      </c>
      <c r="W565" s="223">
        <v>0</v>
      </c>
      <c r="Y565" s="223">
        <v>0</v>
      </c>
      <c r="AA565" s="223">
        <v>0</v>
      </c>
      <c r="AC565" s="223">
        <v>0</v>
      </c>
      <c r="AE565" s="223">
        <v>0</v>
      </c>
      <c r="AG565" s="223">
        <v>0</v>
      </c>
    </row>
    <row r="566" spans="1:33" x14ac:dyDescent="0.2">
      <c r="A566" s="220">
        <v>29101</v>
      </c>
      <c r="C566" s="221" t="s">
        <v>477</v>
      </c>
      <c r="E566" s="220">
        <v>1</v>
      </c>
      <c r="G566" s="222">
        <v>120</v>
      </c>
      <c r="I566" s="222">
        <v>120</v>
      </c>
      <c r="K566" s="223">
        <v>0</v>
      </c>
      <c r="M566" s="223">
        <v>1</v>
      </c>
      <c r="O566" s="223">
        <v>0</v>
      </c>
      <c r="Q566" s="223">
        <v>0</v>
      </c>
      <c r="S566" s="223">
        <v>0</v>
      </c>
      <c r="U566" s="223">
        <v>0</v>
      </c>
      <c r="W566" s="223">
        <v>0</v>
      </c>
      <c r="Y566" s="223">
        <v>0</v>
      </c>
      <c r="AA566" s="223">
        <v>0</v>
      </c>
      <c r="AC566" s="223">
        <v>0</v>
      </c>
      <c r="AE566" s="223">
        <v>0</v>
      </c>
      <c r="AG566" s="223">
        <v>0</v>
      </c>
    </row>
    <row r="567" spans="1:33" x14ac:dyDescent="0.2">
      <c r="A567" s="220">
        <v>29101</v>
      </c>
      <c r="C567" s="221" t="s">
        <v>478</v>
      </c>
      <c r="E567" s="220">
        <v>1</v>
      </c>
      <c r="G567" s="222">
        <v>1062.5</v>
      </c>
      <c r="I567" s="222">
        <v>1062.5</v>
      </c>
      <c r="K567" s="223">
        <v>0</v>
      </c>
      <c r="M567" s="223">
        <v>0</v>
      </c>
      <c r="O567" s="223">
        <v>0</v>
      </c>
      <c r="Q567" s="223">
        <v>0</v>
      </c>
      <c r="S567" s="223">
        <v>0</v>
      </c>
      <c r="U567" s="223">
        <v>0</v>
      </c>
      <c r="W567" s="223">
        <v>0</v>
      </c>
      <c r="Y567" s="223">
        <v>1</v>
      </c>
      <c r="AA567" s="223">
        <v>0</v>
      </c>
      <c r="AC567" s="223">
        <v>0</v>
      </c>
      <c r="AE567" s="223">
        <v>0</v>
      </c>
      <c r="AG567" s="223">
        <v>0</v>
      </c>
    </row>
    <row r="568" spans="1:33" x14ac:dyDescent="0.2">
      <c r="A568" s="220">
        <v>29101</v>
      </c>
      <c r="C568" s="221" t="s">
        <v>479</v>
      </c>
      <c r="E568" s="220">
        <v>1</v>
      </c>
      <c r="G568" s="222">
        <v>10000</v>
      </c>
      <c r="I568" s="222">
        <v>10000</v>
      </c>
      <c r="K568" s="223">
        <v>0</v>
      </c>
      <c r="M568" s="223">
        <v>1</v>
      </c>
      <c r="O568" s="223">
        <v>0</v>
      </c>
      <c r="Q568" s="223">
        <v>0</v>
      </c>
      <c r="S568" s="223">
        <v>0</v>
      </c>
      <c r="U568" s="223">
        <v>0</v>
      </c>
      <c r="W568" s="223">
        <v>0</v>
      </c>
      <c r="Y568" s="223">
        <v>0</v>
      </c>
      <c r="AA568" s="223">
        <v>0</v>
      </c>
      <c r="AC568" s="223">
        <v>0</v>
      </c>
      <c r="AE568" s="223">
        <v>0</v>
      </c>
      <c r="AG568" s="223">
        <v>0</v>
      </c>
    </row>
    <row r="569" spans="1:33" x14ac:dyDescent="0.2">
      <c r="A569" s="220">
        <v>29101</v>
      </c>
      <c r="C569" s="221" t="s">
        <v>608</v>
      </c>
      <c r="E569" s="220">
        <v>1</v>
      </c>
      <c r="G569" s="222">
        <v>700</v>
      </c>
      <c r="I569" s="222">
        <v>700</v>
      </c>
      <c r="K569" s="223">
        <v>0</v>
      </c>
      <c r="M569" s="223">
        <v>0</v>
      </c>
      <c r="O569" s="223">
        <v>1</v>
      </c>
      <c r="Q569" s="223">
        <v>0</v>
      </c>
      <c r="S569" s="223">
        <v>0</v>
      </c>
      <c r="U569" s="223">
        <v>0</v>
      </c>
      <c r="W569" s="223">
        <v>0</v>
      </c>
      <c r="Y569" s="223">
        <v>0</v>
      </c>
      <c r="AA569" s="223">
        <v>0</v>
      </c>
      <c r="AC569" s="223">
        <v>0</v>
      </c>
      <c r="AE569" s="223">
        <v>0</v>
      </c>
      <c r="AG569" s="223">
        <v>0</v>
      </c>
    </row>
    <row r="570" spans="1:33" x14ac:dyDescent="0.2">
      <c r="A570" s="220">
        <v>29101</v>
      </c>
      <c r="C570" s="221" t="s">
        <v>480</v>
      </c>
      <c r="E570" s="220">
        <v>1</v>
      </c>
      <c r="G570" s="222">
        <v>1161.25</v>
      </c>
      <c r="I570" s="222">
        <v>1161.25</v>
      </c>
      <c r="K570" s="223">
        <v>0</v>
      </c>
      <c r="M570" s="223">
        <v>0</v>
      </c>
      <c r="O570" s="223">
        <v>0</v>
      </c>
      <c r="Q570" s="223">
        <v>0</v>
      </c>
      <c r="S570" s="223">
        <v>0</v>
      </c>
      <c r="U570" s="223">
        <v>0</v>
      </c>
      <c r="W570" s="223">
        <v>0</v>
      </c>
      <c r="Y570" s="223">
        <v>1</v>
      </c>
      <c r="AA570" s="223">
        <v>0</v>
      </c>
      <c r="AC570" s="223">
        <v>0</v>
      </c>
      <c r="AE570" s="223">
        <v>0</v>
      </c>
      <c r="AG570" s="223">
        <v>0</v>
      </c>
    </row>
    <row r="571" spans="1:33" ht="11.25" customHeight="1" x14ac:dyDescent="0.2"/>
    <row r="572" spans="1:33" ht="15.75" customHeight="1" x14ac:dyDescent="0.2">
      <c r="A572" s="219" t="s">
        <v>476</v>
      </c>
      <c r="C572" s="224"/>
      <c r="E572" s="224"/>
      <c r="G572" s="224"/>
      <c r="I572" s="224">
        <f>SUM(I561:I571)</f>
        <v>60249.75</v>
      </c>
      <c r="J572" s="225"/>
      <c r="K572" s="224">
        <v>6</v>
      </c>
      <c r="M572" s="224">
        <v>5</v>
      </c>
      <c r="O572" s="224">
        <v>5</v>
      </c>
      <c r="Q572" s="224">
        <v>6</v>
      </c>
      <c r="S572" s="224">
        <v>5</v>
      </c>
      <c r="U572" s="224">
        <v>17</v>
      </c>
      <c r="W572" s="224">
        <v>9</v>
      </c>
      <c r="Y572" s="224">
        <v>5</v>
      </c>
      <c r="AA572" s="224">
        <v>1</v>
      </c>
      <c r="AC572" s="224">
        <v>0</v>
      </c>
    </row>
    <row r="573" spans="1:33" ht="11.25" customHeight="1" x14ac:dyDescent="0.2"/>
    <row r="574" spans="1:33" ht="13.5" customHeight="1" x14ac:dyDescent="0.2">
      <c r="A574" s="219" t="s">
        <v>481</v>
      </c>
    </row>
    <row r="575" spans="1:33" x14ac:dyDescent="0.2">
      <c r="A575" s="220">
        <v>29301</v>
      </c>
      <c r="C575" s="221" t="s">
        <v>841</v>
      </c>
      <c r="E575" s="220">
        <v>70</v>
      </c>
      <c r="G575" s="222">
        <v>800</v>
      </c>
      <c r="I575" s="222">
        <v>56000</v>
      </c>
      <c r="K575" s="223">
        <v>70</v>
      </c>
      <c r="M575" s="223">
        <v>0</v>
      </c>
      <c r="O575" s="223">
        <v>0</v>
      </c>
      <c r="Q575" s="223">
        <v>0</v>
      </c>
      <c r="S575" s="223">
        <v>0</v>
      </c>
      <c r="U575" s="223">
        <v>0</v>
      </c>
      <c r="W575" s="223">
        <v>0</v>
      </c>
      <c r="Y575" s="223">
        <v>0</v>
      </c>
      <c r="AA575" s="223">
        <v>0</v>
      </c>
      <c r="AC575" s="223">
        <v>0</v>
      </c>
      <c r="AE575" s="223">
        <v>0</v>
      </c>
      <c r="AG575" s="223">
        <v>0</v>
      </c>
    </row>
    <row r="576" spans="1:33" x14ac:dyDescent="0.2">
      <c r="A576" s="220">
        <v>29301</v>
      </c>
      <c r="C576" s="221" t="s">
        <v>482</v>
      </c>
      <c r="E576" s="220">
        <v>20</v>
      </c>
      <c r="G576" s="222">
        <v>412.84</v>
      </c>
      <c r="I576" s="222">
        <v>8256.7999999999993</v>
      </c>
      <c r="K576" s="223">
        <v>0</v>
      </c>
      <c r="M576" s="223">
        <v>0</v>
      </c>
      <c r="O576" s="223">
        <v>20</v>
      </c>
      <c r="Q576" s="223">
        <v>0</v>
      </c>
      <c r="S576" s="223">
        <v>0</v>
      </c>
      <c r="U576" s="223">
        <v>0</v>
      </c>
      <c r="W576" s="223">
        <v>0</v>
      </c>
      <c r="Y576" s="223">
        <v>0</v>
      </c>
      <c r="AA576" s="223">
        <v>0</v>
      </c>
      <c r="AC576" s="223">
        <v>0</v>
      </c>
      <c r="AE576" s="223">
        <v>0</v>
      </c>
      <c r="AG576" s="223">
        <v>0</v>
      </c>
    </row>
    <row r="577" spans="1:33" x14ac:dyDescent="0.2">
      <c r="A577" s="220">
        <v>29301</v>
      </c>
      <c r="C577" s="221" t="s">
        <v>483</v>
      </c>
      <c r="E577" s="220">
        <v>9</v>
      </c>
      <c r="G577" s="222">
        <v>300</v>
      </c>
      <c r="I577" s="222">
        <v>2700</v>
      </c>
      <c r="K577" s="223">
        <v>9</v>
      </c>
      <c r="M577" s="223">
        <v>0</v>
      </c>
      <c r="O577" s="223">
        <v>0</v>
      </c>
      <c r="Q577" s="223">
        <v>0</v>
      </c>
      <c r="S577" s="223">
        <v>0</v>
      </c>
      <c r="U577" s="223">
        <v>0</v>
      </c>
      <c r="W577" s="223">
        <v>0</v>
      </c>
      <c r="Y577" s="223">
        <v>0</v>
      </c>
      <c r="AA577" s="223">
        <v>0</v>
      </c>
      <c r="AC577" s="223">
        <v>0</v>
      </c>
      <c r="AE577" s="223">
        <v>0</v>
      </c>
      <c r="AG577" s="223">
        <v>0</v>
      </c>
    </row>
    <row r="578" spans="1:33" x14ac:dyDescent="0.2">
      <c r="A578" s="220">
        <v>29301</v>
      </c>
      <c r="C578" s="221" t="s">
        <v>842</v>
      </c>
      <c r="E578" s="220">
        <v>1</v>
      </c>
      <c r="G578" s="222">
        <v>1485</v>
      </c>
      <c r="I578" s="222">
        <v>1485</v>
      </c>
      <c r="K578" s="223">
        <v>1</v>
      </c>
      <c r="M578" s="223">
        <v>0</v>
      </c>
      <c r="O578" s="223">
        <v>0</v>
      </c>
      <c r="Q578" s="223">
        <v>0</v>
      </c>
      <c r="S578" s="223">
        <v>0</v>
      </c>
      <c r="U578" s="223">
        <v>0</v>
      </c>
      <c r="W578" s="223">
        <v>0</v>
      </c>
      <c r="Y578" s="223">
        <v>0</v>
      </c>
      <c r="AA578" s="223">
        <v>0</v>
      </c>
      <c r="AC578" s="223">
        <v>0</v>
      </c>
      <c r="AE578" s="223">
        <v>0</v>
      </c>
      <c r="AG578" s="223">
        <v>0</v>
      </c>
    </row>
    <row r="579" spans="1:33" x14ac:dyDescent="0.2">
      <c r="A579" s="220">
        <v>29301</v>
      </c>
      <c r="C579" s="221" t="s">
        <v>484</v>
      </c>
      <c r="E579" s="220">
        <v>60</v>
      </c>
      <c r="G579" s="222">
        <v>257.39999999999998</v>
      </c>
      <c r="I579" s="222">
        <v>15444</v>
      </c>
      <c r="K579" s="223">
        <v>60</v>
      </c>
      <c r="M579" s="223">
        <v>0</v>
      </c>
      <c r="O579" s="223">
        <v>0</v>
      </c>
      <c r="Q579" s="223">
        <v>0</v>
      </c>
      <c r="S579" s="223">
        <v>0</v>
      </c>
      <c r="U579" s="223">
        <v>0</v>
      </c>
      <c r="W579" s="223">
        <v>0</v>
      </c>
      <c r="Y579" s="223">
        <v>0</v>
      </c>
      <c r="AA579" s="223">
        <v>0</v>
      </c>
      <c r="AC579" s="223">
        <v>0</v>
      </c>
      <c r="AE579" s="223">
        <v>0</v>
      </c>
      <c r="AG579" s="223">
        <v>0</v>
      </c>
    </row>
    <row r="580" spans="1:33" ht="11.25" customHeight="1" x14ac:dyDescent="0.2"/>
    <row r="581" spans="1:33" ht="15.75" customHeight="1" x14ac:dyDescent="0.2">
      <c r="A581" s="219" t="s">
        <v>843</v>
      </c>
      <c r="C581" s="224"/>
      <c r="E581" s="224"/>
      <c r="G581" s="224"/>
      <c r="I581" s="224">
        <f>SUM(I575:I580)</f>
        <v>83885.8</v>
      </c>
      <c r="K581" s="224">
        <v>20</v>
      </c>
      <c r="M581" s="224">
        <v>0</v>
      </c>
      <c r="O581" s="224">
        <v>0</v>
      </c>
      <c r="Q581" s="224">
        <v>0</v>
      </c>
      <c r="S581" s="224">
        <v>0</v>
      </c>
      <c r="U581" s="224">
        <v>0</v>
      </c>
      <c r="W581" s="224">
        <v>0</v>
      </c>
      <c r="Y581" s="224">
        <v>0</v>
      </c>
      <c r="AA581" s="224">
        <v>0</v>
      </c>
      <c r="AC581" s="224">
        <v>0</v>
      </c>
    </row>
    <row r="582" spans="1:33" ht="11.25" customHeight="1" x14ac:dyDescent="0.2"/>
    <row r="583" spans="1:33" ht="13.5" customHeight="1" x14ac:dyDescent="0.2">
      <c r="A583" s="219" t="s">
        <v>485</v>
      </c>
    </row>
    <row r="584" spans="1:33" x14ac:dyDescent="0.2">
      <c r="A584" s="220">
        <v>29401</v>
      </c>
      <c r="C584" s="221" t="s">
        <v>844</v>
      </c>
      <c r="E584" s="220">
        <v>1</v>
      </c>
      <c r="G584" s="222">
        <v>1</v>
      </c>
      <c r="I584" s="222">
        <v>1</v>
      </c>
      <c r="K584" s="223">
        <v>1</v>
      </c>
      <c r="M584" s="223">
        <v>0</v>
      </c>
      <c r="O584" s="223">
        <v>0</v>
      </c>
      <c r="Q584" s="223">
        <v>0</v>
      </c>
      <c r="S584" s="223">
        <v>0</v>
      </c>
      <c r="U584" s="223">
        <v>0</v>
      </c>
      <c r="W584" s="223">
        <v>0</v>
      </c>
      <c r="Y584" s="223">
        <v>0</v>
      </c>
      <c r="AA584" s="223">
        <v>0</v>
      </c>
      <c r="AC584" s="223">
        <v>0</v>
      </c>
      <c r="AE584" s="223">
        <v>0</v>
      </c>
      <c r="AG584" s="223">
        <v>0</v>
      </c>
    </row>
    <row r="585" spans="1:33" x14ac:dyDescent="0.2">
      <c r="A585" s="220">
        <v>29401</v>
      </c>
      <c r="C585" s="221" t="s">
        <v>845</v>
      </c>
      <c r="E585" s="220">
        <v>60</v>
      </c>
      <c r="G585" s="222">
        <v>145</v>
      </c>
      <c r="I585" s="222">
        <v>8700</v>
      </c>
      <c r="K585" s="223">
        <v>0</v>
      </c>
      <c r="M585" s="223">
        <v>30</v>
      </c>
      <c r="O585" s="223">
        <v>0</v>
      </c>
      <c r="Q585" s="223">
        <v>0</v>
      </c>
      <c r="S585" s="223">
        <v>0</v>
      </c>
      <c r="U585" s="223">
        <v>0</v>
      </c>
      <c r="W585" s="223">
        <v>0</v>
      </c>
      <c r="Y585" s="223">
        <v>30</v>
      </c>
      <c r="AA585" s="223">
        <v>0</v>
      </c>
      <c r="AC585" s="223">
        <v>0</v>
      </c>
      <c r="AE585" s="223">
        <v>0</v>
      </c>
      <c r="AG585" s="223">
        <v>0</v>
      </c>
    </row>
    <row r="586" spans="1:33" x14ac:dyDescent="0.2">
      <c r="A586" s="220">
        <v>29401</v>
      </c>
      <c r="C586" s="221" t="s">
        <v>846</v>
      </c>
      <c r="E586" s="220">
        <v>1</v>
      </c>
      <c r="G586" s="222">
        <v>1</v>
      </c>
      <c r="I586" s="222">
        <v>1</v>
      </c>
      <c r="K586" s="223">
        <v>1</v>
      </c>
      <c r="M586" s="223">
        <v>0</v>
      </c>
      <c r="O586" s="223">
        <v>0</v>
      </c>
      <c r="Q586" s="223">
        <v>0</v>
      </c>
      <c r="S586" s="223">
        <v>0</v>
      </c>
      <c r="U586" s="223">
        <v>0</v>
      </c>
      <c r="W586" s="223">
        <v>0</v>
      </c>
      <c r="Y586" s="223">
        <v>0</v>
      </c>
      <c r="AA586" s="223">
        <v>0</v>
      </c>
      <c r="AC586" s="223">
        <v>0</v>
      </c>
      <c r="AE586" s="223">
        <v>0</v>
      </c>
      <c r="AG586" s="223">
        <v>0</v>
      </c>
    </row>
    <row r="587" spans="1:33" x14ac:dyDescent="0.2">
      <c r="A587" s="220">
        <v>29401</v>
      </c>
      <c r="C587" s="221" t="s">
        <v>136</v>
      </c>
      <c r="E587" s="220">
        <v>12</v>
      </c>
      <c r="G587" s="222">
        <v>100</v>
      </c>
      <c r="I587" s="222">
        <v>1200</v>
      </c>
      <c r="K587" s="223">
        <v>1</v>
      </c>
      <c r="M587" s="223">
        <v>1</v>
      </c>
      <c r="O587" s="223">
        <v>1</v>
      </c>
      <c r="Q587" s="223">
        <v>1</v>
      </c>
      <c r="S587" s="223">
        <v>1</v>
      </c>
      <c r="U587" s="223">
        <v>1</v>
      </c>
      <c r="W587" s="223">
        <v>1</v>
      </c>
      <c r="Y587" s="223">
        <v>1</v>
      </c>
      <c r="AA587" s="223">
        <v>1</v>
      </c>
      <c r="AC587" s="223">
        <v>1</v>
      </c>
      <c r="AE587" s="223">
        <v>1</v>
      </c>
      <c r="AG587" s="223">
        <v>1</v>
      </c>
    </row>
    <row r="588" spans="1:33" ht="11.25" customHeight="1" x14ac:dyDescent="0.2"/>
    <row r="589" spans="1:33" ht="15.75" customHeight="1" x14ac:dyDescent="0.2">
      <c r="A589" s="219" t="s">
        <v>485</v>
      </c>
      <c r="C589" s="224"/>
      <c r="E589" s="224"/>
      <c r="G589" s="224"/>
      <c r="I589" s="224">
        <f>SUM(I584:I588)</f>
        <v>9902</v>
      </c>
      <c r="K589" s="224">
        <v>1</v>
      </c>
      <c r="M589" s="224">
        <v>1</v>
      </c>
      <c r="O589" s="224">
        <v>1</v>
      </c>
      <c r="Q589" s="224">
        <v>1</v>
      </c>
      <c r="S589" s="224">
        <v>1</v>
      </c>
      <c r="U589" s="224">
        <v>31</v>
      </c>
      <c r="W589" s="224">
        <v>1</v>
      </c>
      <c r="Y589" s="224">
        <v>1</v>
      </c>
      <c r="AA589" s="224">
        <v>1</v>
      </c>
      <c r="AC589" s="224">
        <v>1</v>
      </c>
    </row>
    <row r="590" spans="1:33" ht="11.25" customHeight="1" x14ac:dyDescent="0.2"/>
    <row r="591" spans="1:33" ht="11.25" customHeight="1" x14ac:dyDescent="0.2"/>
    <row r="592" spans="1:33" ht="11.25" customHeight="1" x14ac:dyDescent="0.2"/>
    <row r="593" spans="1:33" ht="13.5" customHeight="1" x14ac:dyDescent="0.2">
      <c r="A593" s="219" t="s">
        <v>486</v>
      </c>
    </row>
    <row r="594" spans="1:33" x14ac:dyDescent="0.2">
      <c r="A594" s="220">
        <v>33603</v>
      </c>
      <c r="C594" s="221" t="s">
        <v>847</v>
      </c>
      <c r="E594" s="220">
        <v>2</v>
      </c>
      <c r="G594" s="222">
        <v>300</v>
      </c>
      <c r="I594" s="222">
        <v>600</v>
      </c>
      <c r="K594" s="223">
        <v>1</v>
      </c>
      <c r="M594" s="223">
        <v>0</v>
      </c>
      <c r="O594" s="223">
        <v>0</v>
      </c>
      <c r="Q594" s="223">
        <v>0</v>
      </c>
      <c r="S594" s="223">
        <v>0</v>
      </c>
      <c r="U594" s="223">
        <v>0</v>
      </c>
      <c r="W594" s="223">
        <v>0</v>
      </c>
      <c r="Y594" s="223">
        <v>1</v>
      </c>
      <c r="AA594" s="223">
        <v>0</v>
      </c>
      <c r="AC594" s="223">
        <v>0</v>
      </c>
      <c r="AE594" s="223">
        <v>0</v>
      </c>
      <c r="AG594" s="223">
        <v>0</v>
      </c>
    </row>
    <row r="595" spans="1:33" x14ac:dyDescent="0.2">
      <c r="A595" s="220">
        <v>33603</v>
      </c>
      <c r="C595" s="221" t="s">
        <v>848</v>
      </c>
      <c r="E595" s="220">
        <v>1</v>
      </c>
      <c r="G595" s="222">
        <v>4640</v>
      </c>
      <c r="I595" s="222">
        <v>4640</v>
      </c>
      <c r="K595" s="223">
        <v>0</v>
      </c>
      <c r="M595" s="223">
        <v>1</v>
      </c>
      <c r="O595" s="223">
        <v>0</v>
      </c>
      <c r="Q595" s="223">
        <v>0</v>
      </c>
      <c r="S595" s="223">
        <v>0</v>
      </c>
      <c r="U595" s="223">
        <v>0</v>
      </c>
      <c r="W595" s="223">
        <v>0</v>
      </c>
      <c r="Y595" s="223">
        <v>0</v>
      </c>
      <c r="AA595" s="223">
        <v>0</v>
      </c>
      <c r="AC595" s="223">
        <v>0</v>
      </c>
      <c r="AE595" s="223">
        <v>0</v>
      </c>
      <c r="AG595" s="223">
        <v>0</v>
      </c>
    </row>
    <row r="596" spans="1:33" x14ac:dyDescent="0.2">
      <c r="A596" s="220">
        <v>33603</v>
      </c>
      <c r="C596" s="221" t="s">
        <v>607</v>
      </c>
      <c r="E596" s="220">
        <v>2</v>
      </c>
      <c r="G596" s="222">
        <v>696</v>
      </c>
      <c r="I596" s="222">
        <v>1392</v>
      </c>
      <c r="K596" s="223">
        <v>0</v>
      </c>
      <c r="M596" s="223">
        <v>0</v>
      </c>
      <c r="O596" s="223">
        <v>0</v>
      </c>
      <c r="Q596" s="223">
        <v>0</v>
      </c>
      <c r="S596" s="223">
        <v>1</v>
      </c>
      <c r="U596" s="223">
        <v>0</v>
      </c>
      <c r="W596" s="223">
        <v>0</v>
      </c>
      <c r="Y596" s="223">
        <v>0</v>
      </c>
      <c r="AA596" s="223">
        <v>0</v>
      </c>
      <c r="AC596" s="223">
        <v>1</v>
      </c>
      <c r="AE596" s="223">
        <v>0</v>
      </c>
      <c r="AG596" s="223">
        <v>0</v>
      </c>
    </row>
    <row r="597" spans="1:33" x14ac:dyDescent="0.2">
      <c r="A597" s="220">
        <v>33603</v>
      </c>
      <c r="C597" s="221" t="s">
        <v>487</v>
      </c>
      <c r="E597" s="220">
        <v>17</v>
      </c>
      <c r="G597" s="222">
        <v>1200</v>
      </c>
      <c r="I597" s="222">
        <v>20400</v>
      </c>
      <c r="K597" s="223">
        <v>0</v>
      </c>
      <c r="M597" s="223">
        <v>7</v>
      </c>
      <c r="O597" s="223">
        <v>1</v>
      </c>
      <c r="Q597" s="223">
        <v>0</v>
      </c>
      <c r="S597" s="223">
        <v>1</v>
      </c>
      <c r="U597" s="223">
        <v>0</v>
      </c>
      <c r="W597" s="223">
        <v>0</v>
      </c>
      <c r="Y597" s="223">
        <v>1</v>
      </c>
      <c r="AA597" s="223">
        <v>6</v>
      </c>
      <c r="AC597" s="223">
        <v>1</v>
      </c>
      <c r="AE597" s="223">
        <v>0</v>
      </c>
      <c r="AG597" s="223">
        <v>0</v>
      </c>
    </row>
    <row r="598" spans="1:33" x14ac:dyDescent="0.2">
      <c r="A598" s="220">
        <v>33603</v>
      </c>
      <c r="C598" s="221" t="s">
        <v>849</v>
      </c>
      <c r="E598" s="220">
        <v>4</v>
      </c>
      <c r="G598" s="222">
        <v>5060</v>
      </c>
      <c r="I598" s="222">
        <v>20240</v>
      </c>
      <c r="K598" s="223">
        <v>2</v>
      </c>
      <c r="M598" s="223">
        <v>2</v>
      </c>
      <c r="O598" s="223">
        <v>0</v>
      </c>
      <c r="Q598" s="223">
        <v>0</v>
      </c>
      <c r="S598" s="223">
        <v>0</v>
      </c>
      <c r="U598" s="223">
        <v>0</v>
      </c>
      <c r="W598" s="223">
        <v>0</v>
      </c>
      <c r="Y598" s="223">
        <v>0</v>
      </c>
      <c r="AA598" s="223">
        <v>0</v>
      </c>
      <c r="AC598" s="223">
        <v>0</v>
      </c>
      <c r="AE598" s="223">
        <v>0</v>
      </c>
      <c r="AG598" s="223">
        <v>0</v>
      </c>
    </row>
    <row r="599" spans="1:33" x14ac:dyDescent="0.2">
      <c r="A599" s="220">
        <v>33603</v>
      </c>
      <c r="C599" s="221" t="s">
        <v>850</v>
      </c>
      <c r="E599" s="220">
        <v>200</v>
      </c>
      <c r="G599" s="222">
        <v>58</v>
      </c>
      <c r="I599" s="222">
        <v>11600</v>
      </c>
      <c r="K599" s="223">
        <v>0</v>
      </c>
      <c r="M599" s="223">
        <v>0</v>
      </c>
      <c r="O599" s="223">
        <v>0</v>
      </c>
      <c r="Q599" s="223">
        <v>160</v>
      </c>
      <c r="S599" s="223">
        <v>0</v>
      </c>
      <c r="U599" s="223">
        <v>0</v>
      </c>
      <c r="W599" s="223">
        <v>0</v>
      </c>
      <c r="Y599" s="223">
        <v>0</v>
      </c>
      <c r="AA599" s="223">
        <v>40</v>
      </c>
      <c r="AC599" s="223">
        <v>0</v>
      </c>
      <c r="AE599" s="223">
        <v>0</v>
      </c>
      <c r="AG599" s="223">
        <v>0</v>
      </c>
    </row>
    <row r="600" spans="1:33" ht="11.25" customHeight="1" x14ac:dyDescent="0.2"/>
    <row r="601" spans="1:33" ht="15.75" customHeight="1" x14ac:dyDescent="0.2">
      <c r="A601" s="219" t="s">
        <v>486</v>
      </c>
      <c r="C601" s="224"/>
      <c r="E601" s="224"/>
      <c r="G601" s="224"/>
      <c r="I601" s="224">
        <f>SUM(I594:I600)</f>
        <v>58872</v>
      </c>
      <c r="K601" s="224">
        <v>22</v>
      </c>
      <c r="M601" s="224">
        <v>180</v>
      </c>
      <c r="O601" s="224">
        <v>23</v>
      </c>
      <c r="Q601" s="224">
        <v>20</v>
      </c>
      <c r="S601" s="224">
        <v>0</v>
      </c>
      <c r="U601" s="224">
        <v>23</v>
      </c>
      <c r="W601" s="224">
        <v>67</v>
      </c>
      <c r="Y601" s="224">
        <v>33</v>
      </c>
      <c r="AA601" s="224">
        <v>20</v>
      </c>
      <c r="AC601" s="224">
        <v>0</v>
      </c>
    </row>
    <row r="602" spans="1:33" ht="11.25" customHeight="1" x14ac:dyDescent="0.2"/>
    <row r="603" spans="1:33" ht="13.5" customHeight="1" x14ac:dyDescent="0.2">
      <c r="A603" s="219" t="s">
        <v>488</v>
      </c>
    </row>
    <row r="604" spans="1:33" x14ac:dyDescent="0.2">
      <c r="A604" s="220">
        <v>33604</v>
      </c>
      <c r="C604" s="221" t="s">
        <v>489</v>
      </c>
      <c r="E604" s="220">
        <v>160</v>
      </c>
      <c r="G604" s="222">
        <v>96</v>
      </c>
      <c r="I604" s="222">
        <v>15360</v>
      </c>
      <c r="K604" s="223">
        <v>100</v>
      </c>
      <c r="M604" s="223">
        <v>0</v>
      </c>
      <c r="O604" s="223">
        <v>0</v>
      </c>
      <c r="Q604" s="223">
        <v>60</v>
      </c>
      <c r="S604" s="223">
        <v>0</v>
      </c>
      <c r="U604" s="223">
        <v>0</v>
      </c>
      <c r="W604" s="223">
        <v>0</v>
      </c>
      <c r="Y604" s="223">
        <v>0</v>
      </c>
      <c r="AA604" s="223">
        <v>0</v>
      </c>
      <c r="AC604" s="223">
        <v>0</v>
      </c>
      <c r="AE604" s="223">
        <v>0</v>
      </c>
      <c r="AG604" s="223">
        <v>0</v>
      </c>
    </row>
    <row r="605" spans="1:33" x14ac:dyDescent="0.2">
      <c r="A605" s="220">
        <v>33604</v>
      </c>
      <c r="C605" s="221" t="s">
        <v>490</v>
      </c>
      <c r="E605" s="220">
        <v>5000</v>
      </c>
      <c r="G605" s="222">
        <v>2.2999999999999998</v>
      </c>
      <c r="I605" s="222">
        <v>11500</v>
      </c>
      <c r="K605" s="223">
        <v>0</v>
      </c>
      <c r="M605" s="223">
        <v>0</v>
      </c>
      <c r="O605" s="223">
        <v>2000</v>
      </c>
      <c r="Q605" s="223">
        <v>1000</v>
      </c>
      <c r="S605" s="223">
        <v>0</v>
      </c>
      <c r="U605" s="223">
        <v>0</v>
      </c>
      <c r="W605" s="223">
        <v>0</v>
      </c>
      <c r="Y605" s="223">
        <v>0</v>
      </c>
      <c r="AA605" s="223">
        <v>2000</v>
      </c>
      <c r="AC605" s="223">
        <v>0</v>
      </c>
      <c r="AE605" s="223">
        <v>0</v>
      </c>
      <c r="AG605" s="223">
        <v>0</v>
      </c>
    </row>
    <row r="606" spans="1:33" x14ac:dyDescent="0.2">
      <c r="A606" s="220">
        <v>33604</v>
      </c>
      <c r="C606" s="221" t="s">
        <v>491</v>
      </c>
      <c r="E606" s="220">
        <v>700</v>
      </c>
      <c r="G606" s="222">
        <v>6.5</v>
      </c>
      <c r="I606" s="222">
        <v>4550</v>
      </c>
      <c r="K606" s="223">
        <v>350</v>
      </c>
      <c r="M606" s="223">
        <v>0</v>
      </c>
      <c r="O606" s="223">
        <v>0</v>
      </c>
      <c r="Q606" s="223">
        <v>0</v>
      </c>
      <c r="S606" s="223">
        <v>0</v>
      </c>
      <c r="U606" s="223">
        <v>300</v>
      </c>
      <c r="W606" s="223">
        <v>0</v>
      </c>
      <c r="Y606" s="223">
        <v>50</v>
      </c>
      <c r="AA606" s="223">
        <v>0</v>
      </c>
      <c r="AC606" s="223">
        <v>0</v>
      </c>
      <c r="AE606" s="223">
        <v>0</v>
      </c>
      <c r="AG606" s="223">
        <v>0</v>
      </c>
    </row>
    <row r="607" spans="1:33" x14ac:dyDescent="0.2">
      <c r="A607" s="220">
        <v>33604</v>
      </c>
      <c r="C607" s="221" t="s">
        <v>492</v>
      </c>
      <c r="E607" s="220">
        <v>2900</v>
      </c>
      <c r="G607" s="222">
        <v>6</v>
      </c>
      <c r="I607" s="222">
        <v>17400</v>
      </c>
      <c r="K607" s="223">
        <v>50</v>
      </c>
      <c r="M607" s="223">
        <v>1650</v>
      </c>
      <c r="O607" s="223">
        <v>0</v>
      </c>
      <c r="Q607" s="223">
        <v>0</v>
      </c>
      <c r="S607" s="223">
        <v>0</v>
      </c>
      <c r="U607" s="223">
        <v>0</v>
      </c>
      <c r="W607" s="223">
        <v>0</v>
      </c>
      <c r="Y607" s="223">
        <v>50</v>
      </c>
      <c r="AA607" s="223">
        <v>0</v>
      </c>
      <c r="AC607" s="223">
        <v>50</v>
      </c>
      <c r="AE607" s="223">
        <v>1100</v>
      </c>
      <c r="AG607" s="223">
        <v>0</v>
      </c>
    </row>
    <row r="608" spans="1:33" x14ac:dyDescent="0.2">
      <c r="A608" s="220">
        <v>33604</v>
      </c>
      <c r="C608" s="221" t="s">
        <v>493</v>
      </c>
      <c r="E608" s="220">
        <v>180</v>
      </c>
      <c r="G608" s="222">
        <v>19</v>
      </c>
      <c r="I608" s="222">
        <v>3420</v>
      </c>
      <c r="K608" s="223">
        <v>10</v>
      </c>
      <c r="M608" s="223">
        <v>10</v>
      </c>
      <c r="O608" s="223">
        <v>0</v>
      </c>
      <c r="Q608" s="223">
        <v>50</v>
      </c>
      <c r="S608" s="223">
        <v>0</v>
      </c>
      <c r="U608" s="223">
        <v>0</v>
      </c>
      <c r="W608" s="223">
        <v>0</v>
      </c>
      <c r="Y608" s="223">
        <v>110</v>
      </c>
      <c r="AA608" s="223">
        <v>0</v>
      </c>
      <c r="AC608" s="223">
        <v>0</v>
      </c>
      <c r="AE608" s="223">
        <v>0</v>
      </c>
      <c r="AG608" s="223">
        <v>0</v>
      </c>
    </row>
    <row r="609" spans="1:33" x14ac:dyDescent="0.2">
      <c r="A609" s="220">
        <v>33604</v>
      </c>
      <c r="C609" s="221" t="s">
        <v>851</v>
      </c>
      <c r="E609" s="220">
        <v>6</v>
      </c>
      <c r="G609" s="222">
        <v>15000</v>
      </c>
      <c r="I609" s="222">
        <v>90000</v>
      </c>
      <c r="K609" s="223">
        <v>2</v>
      </c>
      <c r="M609" s="223">
        <v>1</v>
      </c>
      <c r="O609" s="223">
        <v>2</v>
      </c>
      <c r="Q609" s="223">
        <v>0</v>
      </c>
      <c r="S609" s="223">
        <v>0</v>
      </c>
      <c r="U609" s="223">
        <v>0</v>
      </c>
      <c r="W609" s="223">
        <v>0</v>
      </c>
      <c r="Y609" s="223">
        <v>0</v>
      </c>
      <c r="AA609" s="223">
        <v>1</v>
      </c>
      <c r="AC609" s="223">
        <v>0</v>
      </c>
      <c r="AE609" s="223">
        <v>0</v>
      </c>
      <c r="AG609" s="223">
        <v>0</v>
      </c>
    </row>
    <row r="610" spans="1:33" x14ac:dyDescent="0.2">
      <c r="A610" s="220">
        <v>33604</v>
      </c>
      <c r="C610" s="221" t="s">
        <v>494</v>
      </c>
      <c r="E610" s="220">
        <v>4200</v>
      </c>
      <c r="G610" s="222">
        <v>13</v>
      </c>
      <c r="I610" s="222">
        <v>54600</v>
      </c>
      <c r="K610" s="223">
        <v>1500</v>
      </c>
      <c r="M610" s="223">
        <v>2700</v>
      </c>
      <c r="O610" s="223">
        <v>0</v>
      </c>
      <c r="Q610" s="223">
        <v>0</v>
      </c>
      <c r="S610" s="223">
        <v>0</v>
      </c>
      <c r="U610" s="223">
        <v>0</v>
      </c>
      <c r="W610" s="223">
        <v>0</v>
      </c>
      <c r="Y610" s="223">
        <v>0</v>
      </c>
      <c r="AA610" s="223">
        <v>0</v>
      </c>
      <c r="AC610" s="223">
        <v>0</v>
      </c>
      <c r="AE610" s="223">
        <v>0</v>
      </c>
      <c r="AG610" s="223">
        <v>0</v>
      </c>
    </row>
    <row r="611" spans="1:33" x14ac:dyDescent="0.2">
      <c r="A611" s="220">
        <v>33604</v>
      </c>
      <c r="C611" s="221" t="s">
        <v>495</v>
      </c>
      <c r="E611" s="220">
        <v>4200</v>
      </c>
      <c r="G611" s="222">
        <v>4</v>
      </c>
      <c r="I611" s="222">
        <v>16800</v>
      </c>
      <c r="K611" s="223">
        <v>1500</v>
      </c>
      <c r="M611" s="223">
        <v>2700</v>
      </c>
      <c r="O611" s="223">
        <v>0</v>
      </c>
      <c r="Q611" s="223">
        <v>0</v>
      </c>
      <c r="S611" s="223">
        <v>0</v>
      </c>
      <c r="U611" s="223">
        <v>0</v>
      </c>
      <c r="W611" s="223">
        <v>0</v>
      </c>
      <c r="Y611" s="223">
        <v>0</v>
      </c>
      <c r="AA611" s="223">
        <v>0</v>
      </c>
      <c r="AC611" s="223">
        <v>0</v>
      </c>
      <c r="AE611" s="223">
        <v>0</v>
      </c>
      <c r="AG611" s="223">
        <v>0</v>
      </c>
    </row>
    <row r="612" spans="1:33" ht="11.25" customHeight="1" x14ac:dyDescent="0.2"/>
    <row r="613" spans="1:33" ht="15.75" customHeight="1" x14ac:dyDescent="0.2">
      <c r="A613" s="219" t="s">
        <v>488</v>
      </c>
      <c r="C613" s="224"/>
      <c r="E613" s="224"/>
      <c r="G613" s="224"/>
      <c r="I613" s="224">
        <f>SUM(I604:I612)</f>
        <v>213630</v>
      </c>
      <c r="K613" s="224">
        <v>2002</v>
      </c>
      <c r="M613" s="224">
        <v>1110</v>
      </c>
      <c r="O613" s="224">
        <v>0</v>
      </c>
      <c r="Q613" s="224">
        <v>300</v>
      </c>
      <c r="S613" s="224">
        <v>0</v>
      </c>
      <c r="U613" s="224">
        <v>210</v>
      </c>
      <c r="W613" s="224">
        <v>2001</v>
      </c>
      <c r="Y613" s="224">
        <v>50</v>
      </c>
      <c r="AA613" s="224">
        <v>1100</v>
      </c>
      <c r="AC613" s="224">
        <v>0</v>
      </c>
    </row>
    <row r="614" spans="1:33" ht="11.25" customHeight="1" x14ac:dyDescent="0.2"/>
    <row r="615" spans="1:33" ht="13.5" customHeight="1" x14ac:dyDescent="0.2">
      <c r="A615" s="219" t="s">
        <v>496</v>
      </c>
    </row>
    <row r="616" spans="1:33" x14ac:dyDescent="0.2">
      <c r="A616" s="220">
        <v>33605</v>
      </c>
      <c r="C616" s="221" t="s">
        <v>497</v>
      </c>
      <c r="E616" s="220">
        <v>20</v>
      </c>
      <c r="G616" s="222">
        <v>150</v>
      </c>
      <c r="I616" s="222">
        <v>3000</v>
      </c>
      <c r="K616" s="223">
        <v>0</v>
      </c>
      <c r="M616" s="223">
        <v>20</v>
      </c>
      <c r="O616" s="223">
        <v>0</v>
      </c>
      <c r="Q616" s="223">
        <v>0</v>
      </c>
      <c r="S616" s="223">
        <v>0</v>
      </c>
      <c r="U616" s="223">
        <v>0</v>
      </c>
      <c r="W616" s="223">
        <v>0</v>
      </c>
      <c r="Y616" s="223">
        <v>0</v>
      </c>
      <c r="AA616" s="223">
        <v>0</v>
      </c>
      <c r="AC616" s="223">
        <v>0</v>
      </c>
      <c r="AE616" s="223">
        <v>0</v>
      </c>
      <c r="AG616" s="223">
        <v>0</v>
      </c>
    </row>
    <row r="617" spans="1:33" ht="11.25" customHeight="1" x14ac:dyDescent="0.2"/>
    <row r="618" spans="1:33" ht="15.75" customHeight="1" x14ac:dyDescent="0.2">
      <c r="A618" s="219" t="s">
        <v>496</v>
      </c>
      <c r="C618" s="224"/>
      <c r="E618" s="224"/>
      <c r="G618" s="224"/>
      <c r="I618" s="224">
        <f>SUM(I616:I617)</f>
        <v>3000</v>
      </c>
      <c r="K618" s="224">
        <v>1</v>
      </c>
      <c r="M618" s="224">
        <v>11</v>
      </c>
      <c r="O618" s="224">
        <v>7</v>
      </c>
      <c r="Q618" s="224">
        <v>2</v>
      </c>
      <c r="S618" s="224">
        <v>0</v>
      </c>
      <c r="U618" s="224">
        <v>11</v>
      </c>
      <c r="W618" s="224">
        <v>16</v>
      </c>
      <c r="Y618" s="224">
        <v>26</v>
      </c>
      <c r="AA618" s="224">
        <v>6</v>
      </c>
      <c r="AC618" s="224">
        <v>0</v>
      </c>
    </row>
    <row r="619" spans="1:33" ht="11.25" customHeight="1" x14ac:dyDescent="0.2"/>
    <row r="620" spans="1:33" ht="11.25" customHeight="1" x14ac:dyDescent="0.2"/>
    <row r="621" spans="1:33" ht="11.25" customHeight="1" x14ac:dyDescent="0.2"/>
    <row r="622" spans="1:33" ht="11.25" customHeight="1" x14ac:dyDescent="0.2"/>
    <row r="623" spans="1:33" ht="13.5" customHeight="1" x14ac:dyDescent="0.2">
      <c r="A623" s="219" t="s">
        <v>498</v>
      </c>
    </row>
    <row r="624" spans="1:33" x14ac:dyDescent="0.2">
      <c r="A624" s="220">
        <v>34701</v>
      </c>
      <c r="C624" s="221" t="s">
        <v>499</v>
      </c>
      <c r="E624" s="220">
        <v>100</v>
      </c>
      <c r="G624" s="222">
        <v>122</v>
      </c>
      <c r="I624" s="222">
        <v>12200</v>
      </c>
      <c r="K624" s="223">
        <v>0</v>
      </c>
      <c r="M624" s="223">
        <v>0</v>
      </c>
      <c r="O624" s="223">
        <v>100</v>
      </c>
      <c r="Q624" s="223">
        <v>0</v>
      </c>
      <c r="S624" s="223">
        <v>0</v>
      </c>
      <c r="U624" s="223">
        <v>0</v>
      </c>
      <c r="W624" s="223">
        <v>0</v>
      </c>
      <c r="Y624" s="223">
        <v>0</v>
      </c>
      <c r="AA624" s="223">
        <v>0</v>
      </c>
      <c r="AC624" s="223">
        <v>0</v>
      </c>
      <c r="AE624" s="223">
        <v>0</v>
      </c>
      <c r="AG624" s="223">
        <v>0</v>
      </c>
    </row>
    <row r="625" spans="1:33" ht="11.25" customHeight="1" x14ac:dyDescent="0.2"/>
    <row r="626" spans="1:33" ht="15.75" customHeight="1" x14ac:dyDescent="0.2">
      <c r="A626" s="219" t="s">
        <v>498</v>
      </c>
      <c r="C626" s="224"/>
      <c r="E626" s="224"/>
      <c r="G626" s="224"/>
      <c r="I626" s="224">
        <f>SUM(I624:I625)</f>
        <v>12200</v>
      </c>
      <c r="K626" s="224">
        <v>100</v>
      </c>
      <c r="M626" s="224">
        <v>0</v>
      </c>
      <c r="O626" s="224">
        <v>0</v>
      </c>
      <c r="Q626" s="224">
        <v>0</v>
      </c>
      <c r="S626" s="224">
        <v>0</v>
      </c>
      <c r="U626" s="224">
        <v>0</v>
      </c>
      <c r="W626" s="224">
        <v>0</v>
      </c>
      <c r="Y626" s="224">
        <v>0</v>
      </c>
      <c r="AA626" s="224">
        <v>0</v>
      </c>
      <c r="AC626" s="224">
        <v>0</v>
      </c>
    </row>
    <row r="627" spans="1:33" ht="11.25" customHeight="1" x14ac:dyDescent="0.2"/>
    <row r="628" spans="1:33" ht="11.25" customHeight="1" x14ac:dyDescent="0.2"/>
    <row r="629" spans="1:33" ht="11.25" customHeight="1" x14ac:dyDescent="0.2"/>
    <row r="630" spans="1:33" ht="13.5" customHeight="1" x14ac:dyDescent="0.2">
      <c r="A630" s="219" t="s">
        <v>852</v>
      </c>
    </row>
    <row r="631" spans="1:33" x14ac:dyDescent="0.2">
      <c r="A631" s="220">
        <v>36301</v>
      </c>
      <c r="C631" s="221" t="s">
        <v>853</v>
      </c>
      <c r="E631" s="220">
        <v>37</v>
      </c>
      <c r="G631" s="222">
        <v>100</v>
      </c>
      <c r="I631" s="222">
        <v>3700</v>
      </c>
      <c r="K631" s="223">
        <v>0</v>
      </c>
      <c r="M631" s="223">
        <v>10</v>
      </c>
      <c r="O631" s="223">
        <v>0</v>
      </c>
      <c r="Q631" s="223">
        <v>10</v>
      </c>
      <c r="S631" s="223">
        <v>0</v>
      </c>
      <c r="U631" s="223">
        <v>0</v>
      </c>
      <c r="W631" s="223">
        <v>0</v>
      </c>
      <c r="Y631" s="223">
        <v>10</v>
      </c>
      <c r="AA631" s="223">
        <v>0</v>
      </c>
      <c r="AC631" s="223">
        <v>7</v>
      </c>
      <c r="AE631" s="223">
        <v>0</v>
      </c>
      <c r="AG631" s="223">
        <v>0</v>
      </c>
    </row>
    <row r="632" spans="1:33" ht="11.25" customHeight="1" x14ac:dyDescent="0.2"/>
    <row r="633" spans="1:33" ht="15.75" customHeight="1" x14ac:dyDescent="0.2">
      <c r="A633" s="219" t="s">
        <v>852</v>
      </c>
      <c r="C633" s="224"/>
      <c r="E633" s="224"/>
      <c r="G633" s="224"/>
      <c r="I633" s="224">
        <f>SUM(I631:I632)</f>
        <v>3700</v>
      </c>
      <c r="K633" s="224">
        <v>0</v>
      </c>
      <c r="M633" s="224">
        <v>10</v>
      </c>
      <c r="O633" s="224">
        <v>0</v>
      </c>
      <c r="Q633" s="224">
        <v>0</v>
      </c>
      <c r="S633" s="224">
        <v>0</v>
      </c>
      <c r="U633" s="224">
        <v>10</v>
      </c>
      <c r="W633" s="224">
        <v>0</v>
      </c>
      <c r="Y633" s="224">
        <v>7</v>
      </c>
      <c r="AA633" s="224">
        <v>0</v>
      </c>
      <c r="AC633" s="224">
        <v>0</v>
      </c>
    </row>
    <row r="634" spans="1:33" ht="11.25" customHeight="1" x14ac:dyDescent="0.2"/>
    <row r="635" spans="1:33" ht="11.25" customHeight="1" x14ac:dyDescent="0.2"/>
    <row r="636" spans="1:33" ht="11.25" customHeight="1" x14ac:dyDescent="0.2"/>
    <row r="637" spans="1:33" ht="11.25" customHeight="1" x14ac:dyDescent="0.2">
      <c r="I637" s="225">
        <f>SUM(I133+I143+I149+I168+I212+I247+I295+I300+I321+I326+I331+I350+I356+I380+I420+I443+I448+I455+I470+I478+I486+I513+I519+I558+I572+I581+I589+I601+I613+I618+I626+I633)</f>
        <v>5654383.7700000005</v>
      </c>
      <c r="K637" s="225"/>
    </row>
    <row r="638" spans="1:33" ht="9.75" customHeight="1" x14ac:dyDescent="0.2"/>
    <row r="639" spans="1:33" ht="409.6" customHeight="1" x14ac:dyDescent="0.2"/>
    <row r="640" spans="1:33" ht="22.5" customHeight="1" x14ac:dyDescent="0.2"/>
    <row r="641" spans="31:33" x14ac:dyDescent="0.2">
      <c r="AE641" s="296">
        <v>19</v>
      </c>
      <c r="AF641" s="296"/>
      <c r="AG641" s="296"/>
    </row>
  </sheetData>
  <mergeCells count="1">
    <mergeCell ref="AE641:AG641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R133"/>
  <sheetViews>
    <sheetView showGridLines="0" showOutlineSymbols="0" topLeftCell="A103" zoomScale="120" zoomScaleNormal="120" workbookViewId="0">
      <selection activeCell="O129" sqref="O129"/>
    </sheetView>
  </sheetViews>
  <sheetFormatPr baseColWidth="10" defaultColWidth="10.42578125" defaultRowHeight="10.5" customHeight="1" x14ac:dyDescent="0.2"/>
  <cols>
    <col min="1" max="1" width="10.42578125" style="108"/>
    <col min="2" max="2" width="112.28515625" style="108" customWidth="1"/>
    <col min="3" max="3" width="8.85546875" style="108" hidden="1" customWidth="1"/>
    <col min="4" max="4" width="9.140625" style="108" hidden="1" customWidth="1"/>
    <col min="5" max="5" width="12.42578125" style="108" hidden="1" customWidth="1"/>
    <col min="6" max="6" width="9.7109375" style="108" hidden="1" customWidth="1"/>
    <col min="7" max="7" width="9.5703125" style="108" hidden="1" customWidth="1"/>
    <col min="8" max="8" width="9.42578125" style="108" hidden="1" customWidth="1"/>
    <col min="9" max="9" width="9.85546875" style="108" hidden="1" customWidth="1"/>
    <col min="10" max="10" width="9.5703125" style="108" hidden="1" customWidth="1"/>
    <col min="11" max="11" width="10" style="108" hidden="1" customWidth="1"/>
    <col min="12" max="12" width="9.42578125" style="108" hidden="1" customWidth="1"/>
    <col min="13" max="13" width="9" style="108" hidden="1" customWidth="1"/>
    <col min="14" max="14" width="8.140625" style="108" hidden="1" customWidth="1"/>
    <col min="15" max="15" width="13.28515625" style="108" bestFit="1" customWidth="1"/>
    <col min="16" max="16" width="13.85546875" style="108" customWidth="1"/>
    <col min="17" max="17" width="12.28515625" style="108" bestFit="1" customWidth="1"/>
    <col min="18" max="18" width="14.28515625" style="108" bestFit="1" customWidth="1"/>
    <col min="19" max="16384" width="10.42578125" style="108"/>
  </cols>
  <sheetData>
    <row r="2" spans="1:16" ht="10.5" customHeight="1" x14ac:dyDescent="0.2">
      <c r="A2" s="294" t="s">
        <v>597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6" ht="10.5" customHeight="1" x14ac:dyDescent="0.2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6" ht="10.5" customHeight="1" x14ac:dyDescent="0.2">
      <c r="A4" s="297" t="s">
        <v>1126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6" spans="1:16" ht="10.5" customHeight="1" x14ac:dyDescent="0.2">
      <c r="A6" s="294" t="s">
        <v>596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</row>
    <row r="8" spans="1:16" ht="10.5" customHeight="1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6" ht="10.5" customHeight="1" x14ac:dyDescent="0.2">
      <c r="A9" s="117" t="s">
        <v>116</v>
      </c>
      <c r="B9" s="117" t="s">
        <v>55</v>
      </c>
      <c r="C9" s="117" t="s">
        <v>117</v>
      </c>
      <c r="D9" s="117" t="s">
        <v>118</v>
      </c>
      <c r="E9" s="117" t="s">
        <v>119</v>
      </c>
      <c r="F9" s="117" t="s">
        <v>120</v>
      </c>
      <c r="G9" s="117" t="s">
        <v>121</v>
      </c>
      <c r="H9" s="117" t="s">
        <v>122</v>
      </c>
      <c r="I9" s="117" t="s">
        <v>133</v>
      </c>
      <c r="J9" s="117" t="s">
        <v>123</v>
      </c>
      <c r="K9" s="117" t="s">
        <v>132</v>
      </c>
      <c r="L9" s="117" t="s">
        <v>124</v>
      </c>
      <c r="M9" s="117" t="s">
        <v>131</v>
      </c>
      <c r="N9" s="117" t="s">
        <v>130</v>
      </c>
      <c r="O9" s="117" t="s">
        <v>129</v>
      </c>
    </row>
    <row r="10" spans="1:16" ht="10.5" customHeight="1" x14ac:dyDescent="0.2">
      <c r="A10" s="231">
        <v>11301</v>
      </c>
      <c r="B10" s="186" t="s">
        <v>701</v>
      </c>
      <c r="C10" s="186">
        <v>2059950.5999999999</v>
      </c>
      <c r="D10" s="186">
        <v>2045553.34</v>
      </c>
      <c r="E10" s="186">
        <v>2045553.34</v>
      </c>
      <c r="F10" s="186">
        <v>2045553.34</v>
      </c>
      <c r="G10" s="186">
        <v>2045553.34</v>
      </c>
      <c r="H10" s="186">
        <v>2045553.34</v>
      </c>
      <c r="I10" s="186">
        <v>2045553.34</v>
      </c>
      <c r="J10" s="186">
        <v>2551144.5599999991</v>
      </c>
      <c r="K10" s="186">
        <v>2050923.1199999999</v>
      </c>
      <c r="L10" s="186">
        <v>2050029.47</v>
      </c>
      <c r="M10" s="186">
        <v>2049553.34</v>
      </c>
      <c r="N10" s="186">
        <v>2049553.34</v>
      </c>
      <c r="O10" s="243">
        <v>30184462.329999998</v>
      </c>
      <c r="P10" s="233"/>
    </row>
    <row r="11" spans="1:16" ht="10.5" customHeight="1" x14ac:dyDescent="0.15">
      <c r="A11" s="232">
        <v>13101</v>
      </c>
      <c r="B11" s="238" t="s">
        <v>702</v>
      </c>
      <c r="C11" s="114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243">
        <v>4789694.09</v>
      </c>
      <c r="P11" s="234"/>
    </row>
    <row r="12" spans="1:16" ht="10.5" customHeight="1" x14ac:dyDescent="0.2">
      <c r="A12" s="232">
        <v>13104</v>
      </c>
      <c r="B12" s="239" t="s">
        <v>866</v>
      </c>
      <c r="C12" s="186">
        <v>325985.87000000005</v>
      </c>
      <c r="D12" s="186">
        <v>320565.64</v>
      </c>
      <c r="E12" s="186">
        <v>320565.64</v>
      </c>
      <c r="F12" s="186">
        <v>320565.64</v>
      </c>
      <c r="G12" s="186">
        <v>457713.85999999993</v>
      </c>
      <c r="H12" s="186">
        <v>320565.64</v>
      </c>
      <c r="I12" s="186">
        <v>320416.53999999998</v>
      </c>
      <c r="J12" s="186">
        <v>387528.78000000009</v>
      </c>
      <c r="K12" s="186">
        <v>349162.96</v>
      </c>
      <c r="L12" s="186">
        <v>320565.64</v>
      </c>
      <c r="M12" s="186">
        <v>320565.64</v>
      </c>
      <c r="N12" s="186">
        <v>320565.64</v>
      </c>
      <c r="O12" s="243">
        <v>20051.39</v>
      </c>
      <c r="P12" s="233"/>
    </row>
    <row r="13" spans="1:16" ht="10.5" customHeight="1" x14ac:dyDescent="0.15">
      <c r="A13" s="232">
        <v>13204</v>
      </c>
      <c r="B13" s="240" t="s">
        <v>703</v>
      </c>
      <c r="C13" s="186">
        <v>0</v>
      </c>
      <c r="D13" s="186">
        <v>0</v>
      </c>
      <c r="E13" s="186">
        <v>0</v>
      </c>
      <c r="F13" s="186">
        <v>0</v>
      </c>
      <c r="G13" s="186">
        <v>17600.52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243">
        <v>2388696.41</v>
      </c>
      <c r="P13" s="235"/>
    </row>
    <row r="14" spans="1:16" ht="10.5" customHeight="1" x14ac:dyDescent="0.15">
      <c r="A14" s="232">
        <v>13205</v>
      </c>
      <c r="B14" s="241" t="s">
        <v>704</v>
      </c>
      <c r="C14" s="186">
        <v>0</v>
      </c>
      <c r="D14" s="186">
        <v>0</v>
      </c>
      <c r="E14" s="186">
        <v>647321.28</v>
      </c>
      <c r="F14" s="186">
        <v>0</v>
      </c>
      <c r="G14" s="186">
        <v>0</v>
      </c>
      <c r="H14" s="186">
        <v>646660.6100000001</v>
      </c>
      <c r="I14" s="186">
        <v>0</v>
      </c>
      <c r="J14" s="186">
        <v>35375.69</v>
      </c>
      <c r="K14" s="186">
        <v>0</v>
      </c>
      <c r="L14" s="186">
        <v>0</v>
      </c>
      <c r="M14" s="186">
        <v>702321.28</v>
      </c>
      <c r="N14" s="186">
        <v>0</v>
      </c>
      <c r="O14" s="243">
        <v>4841812.5</v>
      </c>
      <c r="P14" s="236"/>
    </row>
    <row r="15" spans="1:16" ht="10.5" customHeight="1" x14ac:dyDescent="0.15">
      <c r="A15" s="232">
        <v>13404</v>
      </c>
      <c r="B15" s="240" t="s">
        <v>705</v>
      </c>
      <c r="C15" s="186">
        <v>250000</v>
      </c>
      <c r="D15" s="186">
        <v>250000</v>
      </c>
      <c r="E15" s="186">
        <v>250000</v>
      </c>
      <c r="F15" s="186">
        <v>250000</v>
      </c>
      <c r="G15" s="186">
        <v>250000</v>
      </c>
      <c r="H15" s="186">
        <v>250000</v>
      </c>
      <c r="I15" s="186">
        <v>250000</v>
      </c>
      <c r="J15" s="186">
        <v>250000</v>
      </c>
      <c r="K15" s="186">
        <v>250000</v>
      </c>
      <c r="L15" s="186">
        <v>250000</v>
      </c>
      <c r="M15" s="186">
        <v>250000</v>
      </c>
      <c r="N15" s="186">
        <v>1500000</v>
      </c>
      <c r="O15" s="243">
        <v>36213.35</v>
      </c>
      <c r="P15" s="235"/>
    </row>
    <row r="16" spans="1:16" ht="10.5" customHeight="1" x14ac:dyDescent="0.15">
      <c r="A16" s="232">
        <v>13409</v>
      </c>
      <c r="B16" s="240" t="s">
        <v>706</v>
      </c>
      <c r="C16" s="115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243">
        <v>548582.16</v>
      </c>
      <c r="P16" s="235"/>
    </row>
    <row r="17" spans="1:18" ht="10.5" customHeight="1" x14ac:dyDescent="0.15">
      <c r="A17" s="232">
        <v>14103</v>
      </c>
      <c r="B17" s="240" t="s">
        <v>147</v>
      </c>
      <c r="C17" s="186">
        <v>0</v>
      </c>
      <c r="D17" s="186">
        <v>0</v>
      </c>
      <c r="E17" s="186">
        <v>0</v>
      </c>
      <c r="F17" s="186">
        <v>0</v>
      </c>
      <c r="G17" s="186">
        <v>3665.9399999999996</v>
      </c>
      <c r="H17" s="186">
        <v>0</v>
      </c>
      <c r="I17" s="186">
        <v>3200</v>
      </c>
      <c r="J17" s="186">
        <v>20797.370000000003</v>
      </c>
      <c r="K17" s="186">
        <v>1160</v>
      </c>
      <c r="L17" s="186">
        <v>0</v>
      </c>
      <c r="M17" s="186">
        <v>0</v>
      </c>
      <c r="N17" s="186">
        <v>0</v>
      </c>
      <c r="O17" s="243">
        <v>3488079.52</v>
      </c>
      <c r="P17" s="235"/>
    </row>
    <row r="18" spans="1:18" ht="10.5" customHeight="1" x14ac:dyDescent="0.15">
      <c r="A18" s="232">
        <v>14105</v>
      </c>
      <c r="B18" s="240" t="s">
        <v>146</v>
      </c>
      <c r="C18" s="194">
        <v>0</v>
      </c>
      <c r="D18" s="195">
        <v>0</v>
      </c>
      <c r="E18" s="195">
        <v>0</v>
      </c>
      <c r="F18" s="195">
        <v>0</v>
      </c>
      <c r="G18" s="195"/>
      <c r="H18" s="195">
        <v>0</v>
      </c>
      <c r="I18" s="195">
        <v>0</v>
      </c>
      <c r="J18" s="196">
        <v>0</v>
      </c>
      <c r="K18" s="195"/>
      <c r="L18" s="195"/>
      <c r="M18" s="195"/>
      <c r="N18" s="195"/>
      <c r="O18" s="243">
        <v>2252159.9900000002</v>
      </c>
      <c r="P18" s="235"/>
    </row>
    <row r="19" spans="1:18" ht="10.5" customHeight="1" x14ac:dyDescent="0.15">
      <c r="A19" s="232">
        <v>14202</v>
      </c>
      <c r="B19" s="240" t="s">
        <v>145</v>
      </c>
      <c r="C19" s="186">
        <v>36445.799999999996</v>
      </c>
      <c r="D19" s="186">
        <v>36432.14</v>
      </c>
      <c r="E19" s="186">
        <v>36432.14</v>
      </c>
      <c r="F19" s="186">
        <v>36432.14</v>
      </c>
      <c r="G19" s="186">
        <v>36432.14</v>
      </c>
      <c r="H19" s="186">
        <v>36432.14</v>
      </c>
      <c r="I19" s="186">
        <v>36432.14</v>
      </c>
      <c r="J19" s="186">
        <v>36399.869999999995</v>
      </c>
      <c r="K19" s="186">
        <v>36469.03</v>
      </c>
      <c r="L19" s="186">
        <v>36435.780000000006</v>
      </c>
      <c r="M19" s="186">
        <v>36419.100000000006</v>
      </c>
      <c r="N19" s="186">
        <v>36419.100000000006</v>
      </c>
      <c r="O19" s="243">
        <v>2132851.79</v>
      </c>
      <c r="P19" s="235"/>
    </row>
    <row r="20" spans="1:18" ht="10.5" customHeight="1" x14ac:dyDescent="0.15">
      <c r="A20" s="232">
        <v>14203</v>
      </c>
      <c r="B20" s="242" t="s">
        <v>867</v>
      </c>
      <c r="C20" s="186">
        <v>249507.92100000006</v>
      </c>
      <c r="D20" s="186">
        <v>249507.92100000006</v>
      </c>
      <c r="E20" s="186">
        <v>249507.92100000006</v>
      </c>
      <c r="F20" s="186">
        <v>249507.92100000006</v>
      </c>
      <c r="G20" s="186">
        <v>249507.92100000006</v>
      </c>
      <c r="H20" s="186">
        <v>249507.92100000006</v>
      </c>
      <c r="I20" s="186">
        <v>264539.641</v>
      </c>
      <c r="J20" s="186">
        <v>249507.92100000006</v>
      </c>
      <c r="K20" s="186">
        <v>248871.86100000006</v>
      </c>
      <c r="L20" s="186">
        <v>249068.95100000006</v>
      </c>
      <c r="M20" s="186">
        <v>249507.92100000006</v>
      </c>
      <c r="N20" s="186">
        <v>249507.92100000006</v>
      </c>
      <c r="O20" s="243">
        <v>28872.03</v>
      </c>
      <c r="P20" s="237"/>
    </row>
    <row r="21" spans="1:18" ht="10.5" customHeight="1" x14ac:dyDescent="0.15">
      <c r="A21" s="232">
        <v>15201</v>
      </c>
      <c r="B21" s="240" t="s">
        <v>707</v>
      </c>
      <c r="C21" s="186">
        <v>299600</v>
      </c>
      <c r="D21" s="186">
        <v>0</v>
      </c>
      <c r="E21" s="186">
        <v>302300</v>
      </c>
      <c r="F21" s="186">
        <v>0</v>
      </c>
      <c r="G21" s="186">
        <v>305000</v>
      </c>
      <c r="H21" s="186">
        <v>0</v>
      </c>
      <c r="I21" s="186">
        <v>307700</v>
      </c>
      <c r="J21" s="186">
        <v>0</v>
      </c>
      <c r="K21" s="186">
        <v>310400</v>
      </c>
      <c r="L21" s="186">
        <v>0</v>
      </c>
      <c r="M21" s="186">
        <v>313100</v>
      </c>
      <c r="N21" s="186">
        <v>0</v>
      </c>
      <c r="O21" s="243">
        <v>52897.54</v>
      </c>
      <c r="P21" s="235"/>
    </row>
    <row r="22" spans="1:18" ht="10.5" customHeight="1" x14ac:dyDescent="0.15">
      <c r="A22" s="232">
        <v>15301</v>
      </c>
      <c r="B22" s="240" t="s">
        <v>144</v>
      </c>
      <c r="C22" s="186">
        <v>0</v>
      </c>
      <c r="D22" s="186">
        <v>0</v>
      </c>
      <c r="E22" s="186">
        <v>0</v>
      </c>
      <c r="F22" s="186">
        <v>0</v>
      </c>
      <c r="G22" s="186">
        <v>46431.9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243">
        <v>21270.02</v>
      </c>
      <c r="P22" s="235"/>
    </row>
    <row r="23" spans="1:18" ht="10.5" customHeight="1" x14ac:dyDescent="0.15">
      <c r="A23" s="232">
        <v>17101</v>
      </c>
      <c r="B23" s="238" t="s">
        <v>143</v>
      </c>
      <c r="C23" s="186">
        <v>0</v>
      </c>
      <c r="D23" s="186">
        <v>0</v>
      </c>
      <c r="E23" s="186">
        <v>500000</v>
      </c>
      <c r="F23" s="186">
        <v>0</v>
      </c>
      <c r="G23" s="186">
        <v>0</v>
      </c>
      <c r="H23" s="186">
        <v>550000</v>
      </c>
      <c r="I23" s="186">
        <v>0</v>
      </c>
      <c r="J23" s="186">
        <v>0</v>
      </c>
      <c r="K23" s="186">
        <v>0</v>
      </c>
      <c r="L23" s="186">
        <v>0</v>
      </c>
      <c r="M23" s="186">
        <v>500000</v>
      </c>
      <c r="N23" s="186">
        <v>0</v>
      </c>
      <c r="O23" s="243">
        <v>8629225.6999999993</v>
      </c>
      <c r="P23" s="234"/>
    </row>
    <row r="24" spans="1:18" ht="10.5" customHeight="1" x14ac:dyDescent="0.15">
      <c r="A24" s="232">
        <v>15901</v>
      </c>
      <c r="B24" s="240" t="s">
        <v>19</v>
      </c>
      <c r="C24" s="189">
        <v>325710.07</v>
      </c>
      <c r="D24" s="189">
        <v>326332.51</v>
      </c>
      <c r="E24" s="189">
        <v>327632.46999999997</v>
      </c>
      <c r="F24" s="189">
        <v>329276.17</v>
      </c>
      <c r="G24" s="189">
        <v>331104.92</v>
      </c>
      <c r="H24" s="189">
        <v>332432.37</v>
      </c>
      <c r="I24" s="189">
        <v>335113.58</v>
      </c>
      <c r="J24" s="189">
        <v>275084.79999999999</v>
      </c>
      <c r="K24" s="189">
        <v>347926.77</v>
      </c>
      <c r="L24" s="189">
        <v>338103.23</v>
      </c>
      <c r="M24" s="189">
        <v>339403.29</v>
      </c>
      <c r="N24" s="189">
        <v>340783.29</v>
      </c>
      <c r="O24" s="243"/>
      <c r="P24" s="235"/>
      <c r="R24" s="116"/>
    </row>
    <row r="25" spans="1:18" ht="10.5" customHeight="1" x14ac:dyDescent="0.15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13"/>
      <c r="R25" s="116"/>
    </row>
    <row r="26" spans="1:18" ht="10.5" customHeight="1" x14ac:dyDescent="0.1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13"/>
      <c r="R26" s="116"/>
    </row>
    <row r="27" spans="1:18" ht="10.5" customHeight="1" x14ac:dyDescent="0.2">
      <c r="A27" s="187"/>
      <c r="B27" s="110" t="s">
        <v>595</v>
      </c>
      <c r="C27" s="183">
        <f t="shared" ref="C27:N27" si="0">SUM(C10:C26)</f>
        <v>3547200.2609999995</v>
      </c>
      <c r="D27" s="183">
        <f t="shared" si="0"/>
        <v>3228391.551</v>
      </c>
      <c r="E27" s="183">
        <f t="shared" si="0"/>
        <v>4679312.7910000002</v>
      </c>
      <c r="F27" s="183">
        <f t="shared" si="0"/>
        <v>3231335.2110000001</v>
      </c>
      <c r="G27" s="183">
        <f t="shared" si="0"/>
        <v>3743010.5410000002</v>
      </c>
      <c r="H27" s="183">
        <f t="shared" si="0"/>
        <v>4431152.0209999997</v>
      </c>
      <c r="I27" s="183">
        <f t="shared" si="0"/>
        <v>3562955.2409999999</v>
      </c>
      <c r="J27" s="183">
        <f t="shared" si="0"/>
        <v>3805838.9909999995</v>
      </c>
      <c r="K27" s="183">
        <f t="shared" si="0"/>
        <v>3594913.7409999999</v>
      </c>
      <c r="L27" s="183">
        <f t="shared" si="0"/>
        <v>3244203.0709999995</v>
      </c>
      <c r="M27" s="183">
        <f t="shared" si="0"/>
        <v>4760870.5709999995</v>
      </c>
      <c r="N27" s="183">
        <f t="shared" si="0"/>
        <v>4496829.2910000002</v>
      </c>
      <c r="O27" s="112">
        <f>SUM(O10:O23)</f>
        <v>59414868.820000008</v>
      </c>
      <c r="Q27" s="182"/>
      <c r="R27" s="116"/>
    </row>
    <row r="28" spans="1:18" ht="10.5" customHeight="1" x14ac:dyDescent="0.2">
      <c r="A28" s="187"/>
      <c r="B28" s="184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R28" s="116"/>
    </row>
    <row r="29" spans="1:18" ht="10.5" customHeight="1" x14ac:dyDescent="0.2">
      <c r="A29" s="292" t="s">
        <v>148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</row>
    <row r="30" spans="1:18" ht="10.5" customHeight="1" x14ac:dyDescent="0.2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</row>
    <row r="31" spans="1:18" ht="10.5" customHeight="1" x14ac:dyDescent="0.2">
      <c r="A31" s="188" t="s">
        <v>116</v>
      </c>
      <c r="B31" s="188" t="s">
        <v>55</v>
      </c>
      <c r="C31" s="188" t="s">
        <v>117</v>
      </c>
      <c r="D31" s="188" t="s">
        <v>118</v>
      </c>
      <c r="E31" s="188" t="s">
        <v>119</v>
      </c>
      <c r="F31" s="188" t="s">
        <v>120</v>
      </c>
      <c r="G31" s="188" t="s">
        <v>121</v>
      </c>
      <c r="H31" s="188" t="s">
        <v>122</v>
      </c>
      <c r="I31" s="188" t="s">
        <v>588</v>
      </c>
      <c r="J31" s="188" t="s">
        <v>123</v>
      </c>
      <c r="K31" s="188" t="s">
        <v>587</v>
      </c>
      <c r="L31" s="188" t="s">
        <v>124</v>
      </c>
      <c r="M31" s="188" t="s">
        <v>586</v>
      </c>
      <c r="N31" s="188" t="s">
        <v>585</v>
      </c>
      <c r="O31" s="188" t="s">
        <v>129</v>
      </c>
    </row>
    <row r="32" spans="1:18" ht="10.5" customHeight="1" x14ac:dyDescent="0.2">
      <c r="A32" s="232">
        <v>21101</v>
      </c>
      <c r="B32" s="244" t="s">
        <v>142</v>
      </c>
      <c r="C32" s="189">
        <v>77862.2</v>
      </c>
      <c r="D32" s="189">
        <v>69759.5</v>
      </c>
      <c r="E32" s="189">
        <v>27030.799999999999</v>
      </c>
      <c r="F32" s="189">
        <v>23312</v>
      </c>
      <c r="G32" s="189">
        <v>30368.5</v>
      </c>
      <c r="H32" s="189">
        <v>27362</v>
      </c>
      <c r="I32" s="189">
        <v>11959.7</v>
      </c>
      <c r="J32" s="189">
        <v>71687.8</v>
      </c>
      <c r="K32" s="189">
        <v>37732.1</v>
      </c>
      <c r="L32" s="189">
        <v>46960.1</v>
      </c>
      <c r="M32" s="189">
        <v>48165.1</v>
      </c>
      <c r="N32" s="189">
        <v>9752</v>
      </c>
      <c r="O32" s="243">
        <v>399628.38</v>
      </c>
      <c r="P32"/>
    </row>
    <row r="33" spans="1:16" ht="10.5" customHeight="1" x14ac:dyDescent="0.2">
      <c r="A33" s="232">
        <v>21201</v>
      </c>
      <c r="B33" s="244" t="s">
        <v>868</v>
      </c>
      <c r="C33" s="189">
        <v>4890</v>
      </c>
      <c r="D33" s="189">
        <v>3524</v>
      </c>
      <c r="E33" s="189">
        <v>228</v>
      </c>
      <c r="F33" s="189">
        <v>1948</v>
      </c>
      <c r="G33" s="189">
        <v>4612</v>
      </c>
      <c r="H33" s="189">
        <v>16493</v>
      </c>
      <c r="I33" s="189">
        <v>0</v>
      </c>
      <c r="J33" s="189">
        <v>8186</v>
      </c>
      <c r="K33" s="189">
        <v>228</v>
      </c>
      <c r="L33" s="189">
        <v>6332</v>
      </c>
      <c r="M33" s="189">
        <v>228</v>
      </c>
      <c r="N33" s="189">
        <v>150</v>
      </c>
      <c r="O33" s="243">
        <v>118902.85</v>
      </c>
      <c r="P33"/>
    </row>
    <row r="34" spans="1:16" ht="10.5" customHeight="1" x14ac:dyDescent="0.2">
      <c r="A34" s="232">
        <v>21401</v>
      </c>
      <c r="B34" s="240" t="s">
        <v>708</v>
      </c>
      <c r="C34" s="189">
        <v>140000</v>
      </c>
      <c r="D34" s="189">
        <v>8800</v>
      </c>
      <c r="E34" s="189">
        <v>0</v>
      </c>
      <c r="F34" s="189">
        <v>0</v>
      </c>
      <c r="G34" s="189">
        <v>0</v>
      </c>
      <c r="H34" s="189">
        <v>148800</v>
      </c>
      <c r="I34" s="189">
        <v>0</v>
      </c>
      <c r="J34" s="189">
        <v>0</v>
      </c>
      <c r="K34" s="189">
        <v>8800</v>
      </c>
      <c r="L34" s="189">
        <v>0</v>
      </c>
      <c r="M34" s="189">
        <v>0</v>
      </c>
      <c r="N34" s="189">
        <v>0</v>
      </c>
      <c r="O34" s="243">
        <v>215627.16</v>
      </c>
      <c r="P34"/>
    </row>
    <row r="35" spans="1:16" ht="10.5" customHeight="1" x14ac:dyDescent="0.2">
      <c r="A35" s="232">
        <v>21501</v>
      </c>
      <c r="B35" s="244" t="s">
        <v>709</v>
      </c>
      <c r="C35" s="189">
        <v>1794</v>
      </c>
      <c r="D35" s="189">
        <v>4450</v>
      </c>
      <c r="E35" s="189">
        <v>1021</v>
      </c>
      <c r="F35" s="189">
        <v>190582</v>
      </c>
      <c r="G35" s="189">
        <v>810</v>
      </c>
      <c r="H35" s="189">
        <v>721</v>
      </c>
      <c r="I35" s="189">
        <v>9989</v>
      </c>
      <c r="J35" s="189">
        <v>3450</v>
      </c>
      <c r="K35" s="189">
        <v>11282</v>
      </c>
      <c r="L35" s="189">
        <v>10293</v>
      </c>
      <c r="M35" s="189">
        <v>810</v>
      </c>
      <c r="N35" s="189">
        <v>0</v>
      </c>
      <c r="O35" s="243">
        <v>1304525.02</v>
      </c>
      <c r="P35"/>
    </row>
    <row r="36" spans="1:16" ht="10.5" customHeight="1" x14ac:dyDescent="0.2">
      <c r="A36" s="232">
        <v>21601</v>
      </c>
      <c r="B36" s="240" t="s">
        <v>0</v>
      </c>
      <c r="C36" s="189">
        <v>225669</v>
      </c>
      <c r="D36" s="189">
        <v>198818.4</v>
      </c>
      <c r="E36" s="189">
        <v>50640</v>
      </c>
      <c r="F36" s="189">
        <v>24543</v>
      </c>
      <c r="G36" s="189">
        <v>29152</v>
      </c>
      <c r="H36" s="189">
        <v>220814</v>
      </c>
      <c r="I36" s="189">
        <v>15</v>
      </c>
      <c r="J36" s="189">
        <v>52891.4</v>
      </c>
      <c r="K36" s="189">
        <v>131212</v>
      </c>
      <c r="L36" s="189">
        <v>1949</v>
      </c>
      <c r="M36" s="189">
        <v>26375</v>
      </c>
      <c r="N36" s="189">
        <v>146</v>
      </c>
      <c r="O36" s="243">
        <v>267104.31</v>
      </c>
      <c r="P36"/>
    </row>
    <row r="37" spans="1:16" ht="10.5" customHeight="1" x14ac:dyDescent="0.2">
      <c r="A37" s="232">
        <v>21701</v>
      </c>
      <c r="B37" s="240" t="s">
        <v>869</v>
      </c>
      <c r="C37" s="189">
        <v>1073</v>
      </c>
      <c r="D37" s="189">
        <v>52524.5</v>
      </c>
      <c r="E37" s="189">
        <v>64.5</v>
      </c>
      <c r="F37" s="189">
        <v>226.5</v>
      </c>
      <c r="G37" s="189">
        <v>64.5</v>
      </c>
      <c r="H37" s="189">
        <v>214.5</v>
      </c>
      <c r="I37" s="189">
        <v>76.5</v>
      </c>
      <c r="J37" s="189">
        <v>52374.5</v>
      </c>
      <c r="K37" s="189">
        <v>214.5</v>
      </c>
      <c r="L37" s="189">
        <v>76.5</v>
      </c>
      <c r="M37" s="189">
        <v>214.5</v>
      </c>
      <c r="N37" s="189">
        <v>0</v>
      </c>
      <c r="O37" s="243">
        <v>31500</v>
      </c>
      <c r="P37"/>
    </row>
    <row r="38" spans="1:16" ht="10.5" customHeight="1" x14ac:dyDescent="0.2">
      <c r="A38" s="232">
        <v>22102</v>
      </c>
      <c r="B38" s="240" t="s">
        <v>710</v>
      </c>
      <c r="C38" s="189">
        <v>0</v>
      </c>
      <c r="D38" s="189">
        <v>0</v>
      </c>
      <c r="E38" s="189">
        <v>0</v>
      </c>
      <c r="F38" s="189">
        <v>0</v>
      </c>
      <c r="G38" s="189">
        <v>0</v>
      </c>
      <c r="H38" s="189">
        <v>20000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243">
        <v>421098.33</v>
      </c>
      <c r="P38"/>
    </row>
    <row r="39" spans="1:16" ht="10.5" customHeight="1" x14ac:dyDescent="0.2">
      <c r="A39" s="232">
        <v>22104</v>
      </c>
      <c r="B39" s="238" t="s">
        <v>870</v>
      </c>
      <c r="C39" s="189">
        <v>0</v>
      </c>
      <c r="D39" s="189">
        <v>27250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243">
        <v>16159.5</v>
      </c>
      <c r="P39"/>
    </row>
    <row r="40" spans="1:16" ht="10.5" customHeight="1" x14ac:dyDescent="0.2">
      <c r="A40" s="232">
        <v>22301</v>
      </c>
      <c r="B40" s="238" t="s">
        <v>141</v>
      </c>
      <c r="C40" s="189">
        <v>22568.3</v>
      </c>
      <c r="D40" s="189">
        <v>18448.8</v>
      </c>
      <c r="E40" s="189">
        <v>8052</v>
      </c>
      <c r="F40" s="189">
        <v>17800.8</v>
      </c>
      <c r="G40" s="189">
        <v>63502.5</v>
      </c>
      <c r="H40" s="189">
        <v>12272</v>
      </c>
      <c r="I40" s="189">
        <v>11848.8</v>
      </c>
      <c r="J40" s="189">
        <v>20039.5</v>
      </c>
      <c r="K40" s="189">
        <v>47479.8</v>
      </c>
      <c r="L40" s="189">
        <v>38012.300000000003</v>
      </c>
      <c r="M40" s="189">
        <v>10197</v>
      </c>
      <c r="N40" s="189">
        <v>92788.5</v>
      </c>
      <c r="O40" s="243">
        <v>37344.300000000003</v>
      </c>
      <c r="P40"/>
    </row>
    <row r="41" spans="1:16" ht="10.5" customHeight="1" x14ac:dyDescent="0.2">
      <c r="A41" s="232">
        <v>24301</v>
      </c>
      <c r="B41" s="240" t="s">
        <v>140</v>
      </c>
      <c r="C41" s="189">
        <v>0</v>
      </c>
      <c r="D41" s="189">
        <v>600</v>
      </c>
      <c r="E41" s="189">
        <v>0</v>
      </c>
      <c r="F41" s="189">
        <v>3000</v>
      </c>
      <c r="G41" s="189">
        <v>0</v>
      </c>
      <c r="H41" s="189">
        <v>0</v>
      </c>
      <c r="I41" s="189">
        <v>0</v>
      </c>
      <c r="J41" s="189">
        <v>0</v>
      </c>
      <c r="K41" s="189">
        <v>3600</v>
      </c>
      <c r="L41" s="189">
        <v>0</v>
      </c>
      <c r="M41" s="189">
        <v>0</v>
      </c>
      <c r="N41" s="189">
        <v>0</v>
      </c>
      <c r="O41" s="243">
        <v>336</v>
      </c>
      <c r="P41"/>
    </row>
    <row r="42" spans="1:16" ht="10.5" customHeight="1" x14ac:dyDescent="0.2">
      <c r="A42" s="232">
        <v>24401</v>
      </c>
      <c r="B42" s="244" t="s">
        <v>109</v>
      </c>
      <c r="C42" s="189">
        <v>5000</v>
      </c>
      <c r="D42" s="189">
        <v>22947</v>
      </c>
      <c r="E42" s="189">
        <v>917.5</v>
      </c>
      <c r="F42" s="189">
        <v>5000</v>
      </c>
      <c r="G42" s="189">
        <v>0</v>
      </c>
      <c r="H42" s="189">
        <v>0</v>
      </c>
      <c r="I42" s="189">
        <v>5000</v>
      </c>
      <c r="J42" s="189">
        <v>9308.5</v>
      </c>
      <c r="K42" s="189">
        <v>750</v>
      </c>
      <c r="L42" s="189">
        <v>6650</v>
      </c>
      <c r="M42" s="189">
        <v>0</v>
      </c>
      <c r="N42" s="189">
        <v>0</v>
      </c>
      <c r="O42" s="243">
        <v>3780</v>
      </c>
      <c r="P42"/>
    </row>
    <row r="43" spans="1:16" ht="10.5" customHeight="1" x14ac:dyDescent="0.2">
      <c r="A43" s="232">
        <v>24601</v>
      </c>
      <c r="B43" s="240" t="s">
        <v>713</v>
      </c>
      <c r="C43" s="189">
        <v>0</v>
      </c>
      <c r="D43" s="189">
        <v>288</v>
      </c>
      <c r="E43" s="189">
        <v>0</v>
      </c>
      <c r="F43" s="189">
        <v>128</v>
      </c>
      <c r="G43" s="189">
        <v>64</v>
      </c>
      <c r="H43" s="189">
        <v>0</v>
      </c>
      <c r="I43" s="189">
        <v>0</v>
      </c>
      <c r="J43" s="189">
        <v>224</v>
      </c>
      <c r="K43" s="189">
        <v>128</v>
      </c>
      <c r="L43" s="189">
        <v>128</v>
      </c>
      <c r="M43" s="189">
        <v>0</v>
      </c>
      <c r="N43" s="189">
        <v>0</v>
      </c>
      <c r="O43" s="243">
        <v>734852.58</v>
      </c>
      <c r="P43"/>
    </row>
    <row r="44" spans="1:16" ht="10.5" customHeight="1" x14ac:dyDescent="0.2">
      <c r="A44" s="232">
        <v>24701</v>
      </c>
      <c r="B44" s="240" t="s">
        <v>139</v>
      </c>
      <c r="C44" s="189">
        <v>600</v>
      </c>
      <c r="D44" s="189">
        <v>600</v>
      </c>
      <c r="E44" s="189">
        <v>600</v>
      </c>
      <c r="F44" s="189">
        <v>600</v>
      </c>
      <c r="G44" s="189">
        <v>600</v>
      </c>
      <c r="H44" s="189">
        <v>600</v>
      </c>
      <c r="I44" s="189">
        <v>600</v>
      </c>
      <c r="J44" s="189">
        <v>600</v>
      </c>
      <c r="K44" s="189">
        <v>600</v>
      </c>
      <c r="L44" s="189">
        <v>600</v>
      </c>
      <c r="M44" s="189">
        <v>600</v>
      </c>
      <c r="N44" s="189">
        <v>600</v>
      </c>
      <c r="O44" s="243">
        <v>341250</v>
      </c>
      <c r="P44"/>
    </row>
    <row r="45" spans="1:16" ht="10.5" customHeight="1" x14ac:dyDescent="0.2">
      <c r="A45" s="232">
        <v>24801</v>
      </c>
      <c r="B45" s="240" t="s">
        <v>138</v>
      </c>
      <c r="C45" s="189">
        <v>16187</v>
      </c>
      <c r="D45" s="189">
        <v>43506.6</v>
      </c>
      <c r="E45" s="189">
        <v>42037</v>
      </c>
      <c r="F45" s="189">
        <v>10037</v>
      </c>
      <c r="G45" s="189">
        <v>10037</v>
      </c>
      <c r="H45" s="189">
        <v>37</v>
      </c>
      <c r="I45" s="189">
        <v>37</v>
      </c>
      <c r="J45" s="189">
        <v>23306</v>
      </c>
      <c r="K45" s="189">
        <v>60037</v>
      </c>
      <c r="L45" s="189">
        <v>20037</v>
      </c>
      <c r="M45" s="189">
        <v>37</v>
      </c>
      <c r="N45" s="189">
        <v>37</v>
      </c>
      <c r="O45" s="243">
        <v>126427.1</v>
      </c>
      <c r="P45"/>
    </row>
    <row r="46" spans="1:16" ht="10.5" customHeight="1" x14ac:dyDescent="0.2">
      <c r="A46" s="232">
        <v>25101</v>
      </c>
      <c r="B46" s="240" t="s">
        <v>871</v>
      </c>
      <c r="C46" s="189">
        <v>608300</v>
      </c>
      <c r="D46" s="189">
        <v>20750</v>
      </c>
      <c r="E46" s="189">
        <v>8300</v>
      </c>
      <c r="F46" s="189">
        <v>8300</v>
      </c>
      <c r="G46" s="189">
        <v>8300</v>
      </c>
      <c r="H46" s="189">
        <v>8300</v>
      </c>
      <c r="I46" s="189">
        <v>8300</v>
      </c>
      <c r="J46" s="189">
        <v>20750</v>
      </c>
      <c r="K46" s="189">
        <v>8300</v>
      </c>
      <c r="L46" s="189">
        <v>8300</v>
      </c>
      <c r="M46" s="189">
        <v>8300</v>
      </c>
      <c r="N46" s="189">
        <v>8300</v>
      </c>
      <c r="O46" s="243">
        <v>6652.8</v>
      </c>
      <c r="P46"/>
    </row>
    <row r="47" spans="1:16" ht="10.5" customHeight="1" x14ac:dyDescent="0.2">
      <c r="A47" s="232">
        <v>25201</v>
      </c>
      <c r="B47" s="244" t="s">
        <v>872</v>
      </c>
      <c r="C47" s="189">
        <v>77860</v>
      </c>
      <c r="D47" s="189">
        <v>25850</v>
      </c>
      <c r="E47" s="189">
        <v>15406</v>
      </c>
      <c r="F47" s="189">
        <v>49450</v>
      </c>
      <c r="G47" s="189">
        <v>4400</v>
      </c>
      <c r="H47" s="189">
        <v>4650</v>
      </c>
      <c r="I47" s="189">
        <v>4400</v>
      </c>
      <c r="J47" s="189">
        <v>14616</v>
      </c>
      <c r="K47" s="189">
        <v>11360</v>
      </c>
      <c r="L47" s="189">
        <v>4660</v>
      </c>
      <c r="M47" s="189">
        <v>4650</v>
      </c>
      <c r="N47" s="189">
        <v>4400</v>
      </c>
      <c r="O47" s="243">
        <v>16463.38</v>
      </c>
      <c r="P47"/>
    </row>
    <row r="48" spans="1:16" ht="10.5" customHeight="1" x14ac:dyDescent="0.2">
      <c r="A48" s="232">
        <v>25301</v>
      </c>
      <c r="B48" s="238" t="s">
        <v>714</v>
      </c>
      <c r="C48" s="189">
        <v>0</v>
      </c>
      <c r="D48" s="189">
        <v>3668</v>
      </c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19325.5</v>
      </c>
      <c r="K48" s="189">
        <v>0</v>
      </c>
      <c r="L48" s="189">
        <v>0</v>
      </c>
      <c r="M48" s="189">
        <v>0</v>
      </c>
      <c r="N48" s="189">
        <v>0</v>
      </c>
      <c r="O48" s="243">
        <v>5250</v>
      </c>
      <c r="P48"/>
    </row>
    <row r="49" spans="1:16" ht="10.5" customHeight="1" x14ac:dyDescent="0.2">
      <c r="A49" s="232">
        <v>25401</v>
      </c>
      <c r="B49" s="238" t="s">
        <v>873</v>
      </c>
      <c r="C49" s="189">
        <v>5128.16</v>
      </c>
      <c r="D49" s="189">
        <v>3105</v>
      </c>
      <c r="E49" s="189">
        <v>920</v>
      </c>
      <c r="F49" s="189">
        <v>1917.95</v>
      </c>
      <c r="G49" s="189">
        <v>0</v>
      </c>
      <c r="H49" s="189">
        <v>0</v>
      </c>
      <c r="I49" s="189">
        <v>0</v>
      </c>
      <c r="J49" s="189">
        <v>6301.16</v>
      </c>
      <c r="K49" s="189">
        <v>920</v>
      </c>
      <c r="L49" s="189">
        <v>1904.6</v>
      </c>
      <c r="M49" s="189">
        <v>50.35</v>
      </c>
      <c r="N49" s="189">
        <v>0</v>
      </c>
      <c r="O49" s="243">
        <v>828.45</v>
      </c>
      <c r="P49"/>
    </row>
    <row r="50" spans="1:16" ht="10.5" customHeight="1" x14ac:dyDescent="0.2">
      <c r="A50" s="232">
        <v>26103</v>
      </c>
      <c r="B50" s="240" t="s">
        <v>716</v>
      </c>
      <c r="C50" s="189">
        <v>2500</v>
      </c>
      <c r="D50" s="189">
        <v>0</v>
      </c>
      <c r="E50" s="189">
        <v>0</v>
      </c>
      <c r="F50" s="189">
        <v>0</v>
      </c>
      <c r="G50" s="189">
        <v>0</v>
      </c>
      <c r="H50" s="189">
        <v>0</v>
      </c>
      <c r="I50" s="189">
        <v>0</v>
      </c>
      <c r="J50" s="189">
        <v>2500</v>
      </c>
      <c r="K50" s="189">
        <v>0</v>
      </c>
      <c r="L50" s="189">
        <v>0</v>
      </c>
      <c r="M50" s="189">
        <v>0</v>
      </c>
      <c r="N50" s="189">
        <v>0</v>
      </c>
      <c r="O50" s="243">
        <v>684055.25</v>
      </c>
      <c r="P50"/>
    </row>
    <row r="51" spans="1:16" ht="10.5" customHeight="1" x14ac:dyDescent="0.2">
      <c r="A51" s="232">
        <v>27101</v>
      </c>
      <c r="B51" s="186" t="s">
        <v>717</v>
      </c>
      <c r="C51" s="189">
        <v>299.5</v>
      </c>
      <c r="D51" s="189">
        <v>0</v>
      </c>
      <c r="E51" s="189"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299.5</v>
      </c>
      <c r="K51" s="189">
        <v>0</v>
      </c>
      <c r="L51" s="189">
        <v>0</v>
      </c>
      <c r="M51" s="189">
        <v>0</v>
      </c>
      <c r="N51" s="189">
        <v>0</v>
      </c>
      <c r="O51" s="243">
        <v>243946.5</v>
      </c>
      <c r="P51"/>
    </row>
    <row r="52" spans="1:16" ht="10.5" customHeight="1" x14ac:dyDescent="0.2">
      <c r="A52" s="232">
        <v>27201</v>
      </c>
      <c r="B52" s="240" t="s">
        <v>874</v>
      </c>
      <c r="C52" s="189">
        <v>400</v>
      </c>
      <c r="D52" s="189">
        <v>5125</v>
      </c>
      <c r="E52" s="189"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11087.5</v>
      </c>
      <c r="K52" s="189">
        <v>0</v>
      </c>
      <c r="L52" s="189">
        <v>0</v>
      </c>
      <c r="M52" s="189">
        <v>0</v>
      </c>
      <c r="N52" s="189">
        <v>0</v>
      </c>
      <c r="O52" s="243">
        <v>4410</v>
      </c>
      <c r="P52"/>
    </row>
    <row r="53" spans="1:16" ht="10.5" customHeight="1" x14ac:dyDescent="0.2">
      <c r="A53" s="232">
        <v>27301</v>
      </c>
      <c r="B53" s="240" t="s">
        <v>718</v>
      </c>
      <c r="C53" s="189">
        <v>0</v>
      </c>
      <c r="D53" s="189">
        <v>2700</v>
      </c>
      <c r="E53" s="189"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600</v>
      </c>
      <c r="K53" s="189">
        <v>0</v>
      </c>
      <c r="L53" s="189">
        <v>0</v>
      </c>
      <c r="M53" s="189">
        <v>0</v>
      </c>
      <c r="N53" s="189">
        <v>0</v>
      </c>
      <c r="O53" s="243">
        <v>124120.5</v>
      </c>
      <c r="P53"/>
    </row>
    <row r="54" spans="1:16" ht="10.5" customHeight="1" x14ac:dyDescent="0.2">
      <c r="A54" s="232">
        <v>29101</v>
      </c>
      <c r="B54" s="240" t="s">
        <v>137</v>
      </c>
      <c r="C54" s="189">
        <v>37000</v>
      </c>
      <c r="D54" s="189">
        <v>33210</v>
      </c>
      <c r="E54" s="189">
        <v>37780</v>
      </c>
      <c r="F54" s="189">
        <v>36640</v>
      </c>
      <c r="G54" s="189">
        <v>41120</v>
      </c>
      <c r="H54" s="189">
        <v>37320</v>
      </c>
      <c r="I54" s="189">
        <v>20680</v>
      </c>
      <c r="J54" s="189">
        <v>37700</v>
      </c>
      <c r="K54" s="189">
        <v>47110</v>
      </c>
      <c r="L54" s="189">
        <v>50520</v>
      </c>
      <c r="M54" s="189">
        <v>35870</v>
      </c>
      <c r="N54" s="189">
        <v>30180</v>
      </c>
      <c r="O54" s="243">
        <v>13176.7</v>
      </c>
      <c r="P54"/>
    </row>
    <row r="55" spans="1:16" ht="10.5" customHeight="1" x14ac:dyDescent="0.2">
      <c r="A55" s="232">
        <v>29301</v>
      </c>
      <c r="B55" s="240" t="s">
        <v>875</v>
      </c>
      <c r="C55" s="189">
        <v>0</v>
      </c>
      <c r="D55" s="189">
        <v>122635</v>
      </c>
      <c r="E55" s="189">
        <v>104129</v>
      </c>
      <c r="F55" s="189">
        <v>19000</v>
      </c>
      <c r="G55" s="189">
        <v>21070</v>
      </c>
      <c r="H55" s="189">
        <v>0</v>
      </c>
      <c r="I55" s="189">
        <v>0</v>
      </c>
      <c r="J55" s="189">
        <v>41900</v>
      </c>
      <c r="K55" s="189">
        <v>8000</v>
      </c>
      <c r="L55" s="189">
        <v>2000</v>
      </c>
      <c r="M55" s="189">
        <v>2000</v>
      </c>
      <c r="N55" s="189">
        <v>0</v>
      </c>
      <c r="O55" s="243">
        <v>58653</v>
      </c>
      <c r="P55"/>
    </row>
    <row r="56" spans="1:16" ht="10.5" customHeight="1" x14ac:dyDescent="0.2">
      <c r="A56" s="232">
        <v>29401</v>
      </c>
      <c r="B56" s="240" t="s">
        <v>719</v>
      </c>
      <c r="C56" s="189">
        <v>352.5</v>
      </c>
      <c r="D56" s="189">
        <v>0</v>
      </c>
      <c r="E56" s="189">
        <v>0</v>
      </c>
      <c r="F56" s="189">
        <v>0</v>
      </c>
      <c r="G56" s="189">
        <v>0</v>
      </c>
      <c r="H56" s="189">
        <v>0</v>
      </c>
      <c r="I56" s="189">
        <v>0</v>
      </c>
      <c r="J56" s="189">
        <v>90</v>
      </c>
      <c r="K56" s="189">
        <v>0</v>
      </c>
      <c r="L56" s="189">
        <v>0</v>
      </c>
      <c r="M56" s="189">
        <v>0</v>
      </c>
      <c r="N56" s="189">
        <v>0</v>
      </c>
      <c r="O56" s="243">
        <v>10538.5</v>
      </c>
      <c r="P56"/>
    </row>
    <row r="57" spans="1:16" ht="10.5" customHeight="1" x14ac:dyDescent="0.2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5"/>
      <c r="P57"/>
    </row>
    <row r="58" spans="1:16" ht="10.5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5"/>
      <c r="P58"/>
    </row>
    <row r="59" spans="1:16" ht="10.5" customHeight="1" x14ac:dyDescent="0.1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5"/>
    </row>
    <row r="60" spans="1:16" ht="10.5" customHeight="1" x14ac:dyDescent="0.1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5"/>
    </row>
    <row r="61" spans="1:16" ht="10.5" customHeight="1" x14ac:dyDescent="0.15">
      <c r="A61" s="189"/>
      <c r="B61" s="110" t="s">
        <v>594</v>
      </c>
      <c r="C61" s="189">
        <f>SUM(C32:C60)</f>
        <v>1227483.6599999999</v>
      </c>
      <c r="D61" s="189">
        <f t="shared" ref="D61:N61" si="1">SUM(D32:D60)</f>
        <v>668559.80000000005</v>
      </c>
      <c r="E61" s="189">
        <f t="shared" si="1"/>
        <v>297125.8</v>
      </c>
      <c r="F61" s="189">
        <f t="shared" si="1"/>
        <v>392485.25</v>
      </c>
      <c r="G61" s="189">
        <f t="shared" si="1"/>
        <v>214100.5</v>
      </c>
      <c r="H61" s="189">
        <f t="shared" si="1"/>
        <v>497583.5</v>
      </c>
      <c r="I61" s="189">
        <f t="shared" si="1"/>
        <v>72906</v>
      </c>
      <c r="J61" s="189">
        <f t="shared" si="1"/>
        <v>397237.36</v>
      </c>
      <c r="K61" s="189">
        <f t="shared" si="1"/>
        <v>377753.4</v>
      </c>
      <c r="L61" s="189">
        <f t="shared" si="1"/>
        <v>198422.50000000003</v>
      </c>
      <c r="M61" s="189">
        <f t="shared" si="1"/>
        <v>137496.95000000001</v>
      </c>
      <c r="N61" s="189">
        <f t="shared" si="1"/>
        <v>146353.5</v>
      </c>
      <c r="O61" s="245">
        <f>SUM(O32:O56)</f>
        <v>5186630.6100000003</v>
      </c>
    </row>
    <row r="62" spans="1:16" ht="10.5" customHeight="1" x14ac:dyDescent="0.15">
      <c r="A62" s="189"/>
      <c r="B62" s="110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66"/>
    </row>
    <row r="63" spans="1:16" ht="10.5" customHeight="1" x14ac:dyDescent="0.2">
      <c r="A63" s="292" t="s">
        <v>149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</row>
    <row r="64" spans="1:16" ht="10.5" customHeight="1" x14ac:dyDescent="0.2">
      <c r="A64" s="208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</row>
    <row r="65" spans="1:15" ht="10.5" customHeight="1" x14ac:dyDescent="0.2">
      <c r="A65" s="188" t="s">
        <v>116</v>
      </c>
      <c r="B65" s="188" t="s">
        <v>55</v>
      </c>
      <c r="C65" s="188" t="s">
        <v>117</v>
      </c>
      <c r="D65" s="188" t="s">
        <v>118</v>
      </c>
      <c r="E65" s="188" t="s">
        <v>119</v>
      </c>
      <c r="F65" s="188" t="s">
        <v>120</v>
      </c>
      <c r="G65" s="188" t="s">
        <v>121</v>
      </c>
      <c r="H65" s="188" t="s">
        <v>122</v>
      </c>
      <c r="I65" s="188" t="s">
        <v>588</v>
      </c>
      <c r="J65" s="188" t="s">
        <v>123</v>
      </c>
      <c r="K65" s="188" t="s">
        <v>587</v>
      </c>
      <c r="L65" s="188" t="s">
        <v>124</v>
      </c>
      <c r="M65" s="188" t="s">
        <v>586</v>
      </c>
      <c r="N65" s="188" t="s">
        <v>585</v>
      </c>
      <c r="O65" s="188" t="s">
        <v>129</v>
      </c>
    </row>
    <row r="66" spans="1:15" ht="10.5" customHeight="1" x14ac:dyDescent="0.2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</row>
    <row r="67" spans="1:15" ht="10.5" customHeight="1" x14ac:dyDescent="0.15">
      <c r="A67" s="232">
        <v>31101</v>
      </c>
      <c r="B67" s="240" t="s">
        <v>876</v>
      </c>
      <c r="C67" s="186">
        <v>90000</v>
      </c>
      <c r="D67" s="186">
        <v>90000</v>
      </c>
      <c r="E67" s="186">
        <v>90000</v>
      </c>
      <c r="F67" s="186">
        <v>90000</v>
      </c>
      <c r="G67" s="186">
        <v>90000</v>
      </c>
      <c r="H67" s="186">
        <v>90000</v>
      </c>
      <c r="I67" s="186">
        <v>90000</v>
      </c>
      <c r="J67" s="186">
        <v>90000</v>
      </c>
      <c r="K67" s="186">
        <v>90000</v>
      </c>
      <c r="L67" s="186">
        <v>90000</v>
      </c>
      <c r="M67" s="186">
        <v>90000</v>
      </c>
      <c r="N67" s="186">
        <v>0</v>
      </c>
      <c r="O67" s="243">
        <v>2280000</v>
      </c>
    </row>
    <row r="68" spans="1:15" ht="10.5" customHeight="1" x14ac:dyDescent="0.15">
      <c r="A68" s="232">
        <v>31301</v>
      </c>
      <c r="B68" s="240" t="s">
        <v>135</v>
      </c>
      <c r="C68" s="186">
        <v>9200</v>
      </c>
      <c r="D68" s="186">
        <v>9200</v>
      </c>
      <c r="E68" s="186">
        <v>9200</v>
      </c>
      <c r="F68" s="186">
        <v>9200</v>
      </c>
      <c r="G68" s="186">
        <v>9200</v>
      </c>
      <c r="H68" s="186">
        <v>9200</v>
      </c>
      <c r="I68" s="186">
        <v>9200</v>
      </c>
      <c r="J68" s="186">
        <v>9200</v>
      </c>
      <c r="K68" s="186">
        <v>9200</v>
      </c>
      <c r="L68" s="186">
        <v>9200</v>
      </c>
      <c r="M68" s="186">
        <v>9200</v>
      </c>
      <c r="N68" s="186">
        <v>9200</v>
      </c>
      <c r="O68" s="243">
        <v>189000</v>
      </c>
    </row>
    <row r="69" spans="1:15" ht="10.5" customHeight="1" x14ac:dyDescent="0.15">
      <c r="A69" s="232">
        <v>31401</v>
      </c>
      <c r="B69" s="240" t="s">
        <v>877</v>
      </c>
      <c r="C69" s="186">
        <v>27000</v>
      </c>
      <c r="D69" s="186">
        <v>27000</v>
      </c>
      <c r="E69" s="186">
        <v>27000</v>
      </c>
      <c r="F69" s="186">
        <v>27000</v>
      </c>
      <c r="G69" s="186">
        <v>27000</v>
      </c>
      <c r="H69" s="186">
        <v>27000</v>
      </c>
      <c r="I69" s="186">
        <v>27000</v>
      </c>
      <c r="J69" s="186">
        <v>27000</v>
      </c>
      <c r="K69" s="186">
        <v>27000</v>
      </c>
      <c r="L69" s="186">
        <v>27000</v>
      </c>
      <c r="M69" s="186">
        <v>27000</v>
      </c>
      <c r="N69" s="186">
        <v>27000</v>
      </c>
      <c r="O69" s="243">
        <v>693000</v>
      </c>
    </row>
    <row r="70" spans="1:15" ht="10.5" customHeight="1" x14ac:dyDescent="0.15">
      <c r="A70" s="232">
        <v>31501</v>
      </c>
      <c r="B70" s="244" t="s">
        <v>878</v>
      </c>
      <c r="C70" s="186">
        <v>2500</v>
      </c>
      <c r="D70" s="186">
        <v>2500</v>
      </c>
      <c r="E70" s="186">
        <v>2500</v>
      </c>
      <c r="F70" s="186">
        <v>2500</v>
      </c>
      <c r="G70" s="186">
        <v>2500</v>
      </c>
      <c r="H70" s="186">
        <v>2500</v>
      </c>
      <c r="I70" s="186">
        <v>2500</v>
      </c>
      <c r="J70" s="186">
        <v>2500</v>
      </c>
      <c r="K70" s="186">
        <v>2500</v>
      </c>
      <c r="L70" s="186">
        <v>2500</v>
      </c>
      <c r="M70" s="186">
        <v>2500</v>
      </c>
      <c r="N70" s="186">
        <v>2500</v>
      </c>
      <c r="O70" s="243">
        <v>37800</v>
      </c>
    </row>
    <row r="71" spans="1:15" ht="10.5" customHeight="1" x14ac:dyDescent="0.15">
      <c r="A71" s="232">
        <v>31701</v>
      </c>
      <c r="B71" s="240" t="s">
        <v>879</v>
      </c>
      <c r="C71" s="186">
        <v>75900</v>
      </c>
      <c r="D71" s="186">
        <v>0</v>
      </c>
      <c r="E71" s="186">
        <v>0</v>
      </c>
      <c r="F71" s="186">
        <v>0</v>
      </c>
      <c r="G71" s="186">
        <v>0</v>
      </c>
      <c r="H71" s="186">
        <v>0</v>
      </c>
      <c r="I71" s="186">
        <v>0</v>
      </c>
      <c r="J71" s="186">
        <v>0</v>
      </c>
      <c r="K71" s="186">
        <v>0</v>
      </c>
      <c r="L71" s="186">
        <v>0</v>
      </c>
      <c r="M71" s="186">
        <v>0</v>
      </c>
      <c r="N71" s="186">
        <v>0</v>
      </c>
      <c r="O71" s="243">
        <v>29347.5</v>
      </c>
    </row>
    <row r="72" spans="1:15" ht="10.5" customHeight="1" x14ac:dyDescent="0.15">
      <c r="A72" s="232">
        <v>31801</v>
      </c>
      <c r="B72" s="240" t="s">
        <v>880</v>
      </c>
      <c r="C72" s="186">
        <v>21325</v>
      </c>
      <c r="D72" s="186">
        <v>15000</v>
      </c>
      <c r="E72" s="186">
        <v>21325</v>
      </c>
      <c r="F72" s="186">
        <v>15000</v>
      </c>
      <c r="G72" s="186">
        <v>21325</v>
      </c>
      <c r="H72" s="186">
        <v>21325</v>
      </c>
      <c r="I72" s="186">
        <v>15000</v>
      </c>
      <c r="J72" s="186">
        <v>21325</v>
      </c>
      <c r="K72" s="186">
        <v>21325</v>
      </c>
      <c r="L72" s="186">
        <v>21325</v>
      </c>
      <c r="M72" s="186">
        <v>21325</v>
      </c>
      <c r="N72" s="186">
        <v>15000</v>
      </c>
      <c r="O72" s="243">
        <v>25.2</v>
      </c>
    </row>
    <row r="73" spans="1:15" ht="10.5" customHeight="1" x14ac:dyDescent="0.15">
      <c r="A73" s="232">
        <v>32301</v>
      </c>
      <c r="B73" s="240" t="s">
        <v>720</v>
      </c>
      <c r="C73" s="186">
        <v>0</v>
      </c>
      <c r="D73" s="186">
        <v>7500</v>
      </c>
      <c r="E73" s="186">
        <v>0</v>
      </c>
      <c r="F73" s="186">
        <v>0</v>
      </c>
      <c r="G73" s="186">
        <v>11000</v>
      </c>
      <c r="H73" s="186">
        <v>0</v>
      </c>
      <c r="I73" s="186">
        <v>0</v>
      </c>
      <c r="J73" s="186">
        <v>0</v>
      </c>
      <c r="K73" s="186">
        <v>7500</v>
      </c>
      <c r="L73" s="186">
        <v>0</v>
      </c>
      <c r="M73" s="186">
        <v>0</v>
      </c>
      <c r="N73" s="186">
        <v>7250</v>
      </c>
      <c r="O73" s="243">
        <v>331011</v>
      </c>
    </row>
    <row r="74" spans="1:15" ht="10.5" customHeight="1" x14ac:dyDescent="0.15">
      <c r="A74" s="232">
        <v>32302</v>
      </c>
      <c r="B74" s="240" t="s">
        <v>721</v>
      </c>
      <c r="C74" s="186">
        <v>30360</v>
      </c>
      <c r="D74" s="186">
        <v>53130</v>
      </c>
      <c r="E74" s="186">
        <v>0</v>
      </c>
      <c r="F74" s="186">
        <v>7590</v>
      </c>
      <c r="G74" s="186">
        <v>11385</v>
      </c>
      <c r="H74" s="186">
        <v>22770</v>
      </c>
      <c r="I74" s="186">
        <v>0</v>
      </c>
      <c r="J74" s="186">
        <v>45540</v>
      </c>
      <c r="K74" s="186">
        <v>15180</v>
      </c>
      <c r="L74" s="186">
        <v>11385</v>
      </c>
      <c r="M74" s="186">
        <v>0</v>
      </c>
      <c r="N74" s="186">
        <v>7590</v>
      </c>
      <c r="O74" s="243">
        <v>49612.5</v>
      </c>
    </row>
    <row r="75" spans="1:15" ht="10.5" customHeight="1" x14ac:dyDescent="0.15">
      <c r="A75" s="232">
        <v>32503</v>
      </c>
      <c r="B75" s="240" t="s">
        <v>881</v>
      </c>
      <c r="C75" s="186">
        <v>0</v>
      </c>
      <c r="D75" s="186">
        <v>0</v>
      </c>
      <c r="E75" s="186">
        <v>0</v>
      </c>
      <c r="F75" s="186">
        <v>0</v>
      </c>
      <c r="G75" s="186">
        <v>0</v>
      </c>
      <c r="H75" s="186">
        <v>20000</v>
      </c>
      <c r="I75" s="186">
        <v>0</v>
      </c>
      <c r="J75" s="186">
        <v>0</v>
      </c>
      <c r="K75" s="186">
        <v>0</v>
      </c>
      <c r="L75" s="186">
        <v>0</v>
      </c>
      <c r="M75" s="186">
        <v>0</v>
      </c>
      <c r="N75" s="186">
        <v>0</v>
      </c>
      <c r="O75" s="243">
        <v>138605.25</v>
      </c>
    </row>
    <row r="76" spans="1:15" ht="10.5" customHeight="1" x14ac:dyDescent="0.15">
      <c r="A76" s="232">
        <v>33303</v>
      </c>
      <c r="B76" s="241" t="s">
        <v>722</v>
      </c>
      <c r="C76" s="186">
        <v>0</v>
      </c>
      <c r="D76" s="186">
        <v>0</v>
      </c>
      <c r="E76" s="186">
        <v>0</v>
      </c>
      <c r="F76" s="186">
        <v>0</v>
      </c>
      <c r="G76" s="186">
        <v>0</v>
      </c>
      <c r="H76" s="186">
        <v>90000</v>
      </c>
      <c r="I76" s="186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243">
        <v>105000</v>
      </c>
    </row>
    <row r="77" spans="1:15" ht="10.5" customHeight="1" x14ac:dyDescent="0.15">
      <c r="A77" s="232">
        <v>33401</v>
      </c>
      <c r="B77" s="240" t="s">
        <v>723</v>
      </c>
      <c r="C77" s="186">
        <v>229127.5</v>
      </c>
      <c r="D77" s="186">
        <v>298559.2</v>
      </c>
      <c r="E77" s="186">
        <v>275900</v>
      </c>
      <c r="F77" s="186">
        <v>45000</v>
      </c>
      <c r="G77" s="186">
        <v>121625</v>
      </c>
      <c r="H77" s="186">
        <v>217902</v>
      </c>
      <c r="I77" s="186">
        <v>35500</v>
      </c>
      <c r="J77" s="186">
        <v>216934.25</v>
      </c>
      <c r="K77" s="186">
        <v>117950</v>
      </c>
      <c r="L77" s="186">
        <v>133000</v>
      </c>
      <c r="M77" s="186">
        <v>108113</v>
      </c>
      <c r="N77" s="186">
        <v>252600</v>
      </c>
      <c r="O77" s="243">
        <v>2167737.15</v>
      </c>
    </row>
    <row r="78" spans="1:15" ht="10.5" customHeight="1" x14ac:dyDescent="0.15">
      <c r="A78" s="232">
        <v>33402</v>
      </c>
      <c r="B78" s="240" t="s">
        <v>1128</v>
      </c>
      <c r="C78" s="186">
        <v>0</v>
      </c>
      <c r="D78" s="186">
        <v>0</v>
      </c>
      <c r="E78" s="186">
        <v>0</v>
      </c>
      <c r="F78" s="186">
        <v>0</v>
      </c>
      <c r="G78" s="186">
        <v>0</v>
      </c>
      <c r="H78" s="186">
        <v>100000</v>
      </c>
      <c r="I78" s="186">
        <v>0</v>
      </c>
      <c r="J78" s="186">
        <v>0</v>
      </c>
      <c r="K78" s="186">
        <v>0</v>
      </c>
      <c r="L78" s="186">
        <v>0</v>
      </c>
      <c r="M78" s="186">
        <v>0</v>
      </c>
      <c r="N78" s="186">
        <v>0</v>
      </c>
      <c r="O78" s="243">
        <v>115500</v>
      </c>
    </row>
    <row r="79" spans="1:15" ht="10.5" customHeight="1" x14ac:dyDescent="0.15">
      <c r="A79" s="232">
        <v>33503</v>
      </c>
      <c r="B79" s="240" t="s">
        <v>883</v>
      </c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243">
        <v>63000</v>
      </c>
    </row>
    <row r="80" spans="1:15" ht="10.5" customHeight="1" x14ac:dyDescent="0.15">
      <c r="A80" s="232">
        <v>33603</v>
      </c>
      <c r="B80" s="240" t="s">
        <v>884</v>
      </c>
      <c r="C80" s="186">
        <v>67865</v>
      </c>
      <c r="D80" s="186">
        <v>70990</v>
      </c>
      <c r="E80" s="186">
        <v>34600</v>
      </c>
      <c r="F80" s="186">
        <v>9010</v>
      </c>
      <c r="G80" s="186">
        <v>0</v>
      </c>
      <c r="H80" s="186">
        <v>1950</v>
      </c>
      <c r="I80" s="186">
        <v>0</v>
      </c>
      <c r="J80" s="186">
        <v>2715</v>
      </c>
      <c r="K80" s="186">
        <v>19600</v>
      </c>
      <c r="L80" s="186">
        <v>300</v>
      </c>
      <c r="M80" s="186">
        <v>6600</v>
      </c>
      <c r="N80" s="186">
        <v>0</v>
      </c>
      <c r="O80" s="243">
        <v>346340.4</v>
      </c>
    </row>
    <row r="81" spans="1:15" ht="10.5" customHeight="1" x14ac:dyDescent="0.15">
      <c r="A81" s="232">
        <v>33604</v>
      </c>
      <c r="B81" s="238" t="s">
        <v>724</v>
      </c>
      <c r="C81" s="186">
        <v>10000</v>
      </c>
      <c r="D81" s="186">
        <v>70000</v>
      </c>
      <c r="E81" s="186">
        <v>3000</v>
      </c>
      <c r="F81" s="186">
        <v>144633</v>
      </c>
      <c r="G81" s="186">
        <v>29633</v>
      </c>
      <c r="H81" s="186">
        <v>3633</v>
      </c>
      <c r="I81" s="186">
        <v>0</v>
      </c>
      <c r="J81" s="186">
        <v>571000</v>
      </c>
      <c r="K81" s="186">
        <v>76633</v>
      </c>
      <c r="L81" s="186">
        <v>205633</v>
      </c>
      <c r="M81" s="186">
        <v>17633</v>
      </c>
      <c r="N81" s="186">
        <v>0</v>
      </c>
      <c r="O81" s="243">
        <v>95168.85</v>
      </c>
    </row>
    <row r="82" spans="1:15" ht="10.5" customHeight="1" x14ac:dyDescent="0.15">
      <c r="A82" s="232">
        <v>33605</v>
      </c>
      <c r="B82" s="240" t="s">
        <v>725</v>
      </c>
      <c r="C82" s="186">
        <v>55000</v>
      </c>
      <c r="D82" s="186">
        <v>55000</v>
      </c>
      <c r="E82" s="186">
        <v>55000</v>
      </c>
      <c r="F82" s="186">
        <v>55000</v>
      </c>
      <c r="G82" s="186">
        <v>55000</v>
      </c>
      <c r="H82" s="186">
        <v>55000</v>
      </c>
      <c r="I82" s="186">
        <v>55000</v>
      </c>
      <c r="J82" s="186">
        <v>55000</v>
      </c>
      <c r="K82" s="186">
        <v>55000</v>
      </c>
      <c r="L82" s="186">
        <v>55000</v>
      </c>
      <c r="M82" s="186">
        <v>55000</v>
      </c>
      <c r="N82" s="186">
        <v>55000</v>
      </c>
      <c r="O82" s="243">
        <v>201038.25</v>
      </c>
    </row>
    <row r="83" spans="1:15" ht="10.5" customHeight="1" x14ac:dyDescent="0.15">
      <c r="A83" s="232">
        <v>33801</v>
      </c>
      <c r="B83" s="240" t="s">
        <v>3</v>
      </c>
      <c r="C83" s="186">
        <v>6000</v>
      </c>
      <c r="D83" s="186">
        <v>6000</v>
      </c>
      <c r="E83" s="186">
        <v>6000</v>
      </c>
      <c r="F83" s="186">
        <v>6000</v>
      </c>
      <c r="G83" s="186">
        <v>6000</v>
      </c>
      <c r="H83" s="186">
        <v>6000</v>
      </c>
      <c r="I83" s="186">
        <v>6000</v>
      </c>
      <c r="J83" s="186">
        <v>6000</v>
      </c>
      <c r="K83" s="186">
        <v>6000</v>
      </c>
      <c r="L83" s="186">
        <v>6000</v>
      </c>
      <c r="M83" s="186">
        <v>6000</v>
      </c>
      <c r="N83" s="186">
        <v>6000</v>
      </c>
      <c r="O83" s="243">
        <v>882000</v>
      </c>
    </row>
    <row r="84" spans="1:15" ht="10.5" customHeight="1" x14ac:dyDescent="0.15">
      <c r="A84" s="232">
        <v>34101</v>
      </c>
      <c r="B84" s="240" t="s">
        <v>591</v>
      </c>
      <c r="C84" s="186">
        <v>485100</v>
      </c>
      <c r="D84" s="186">
        <v>0</v>
      </c>
      <c r="E84" s="186">
        <v>0</v>
      </c>
      <c r="F84" s="186">
        <v>0</v>
      </c>
      <c r="G84" s="186">
        <v>35100</v>
      </c>
      <c r="H84" s="186">
        <v>0</v>
      </c>
      <c r="I84" s="186">
        <v>0</v>
      </c>
      <c r="J84" s="186">
        <v>0</v>
      </c>
      <c r="K84" s="186">
        <v>0</v>
      </c>
      <c r="L84" s="186">
        <v>0</v>
      </c>
      <c r="M84" s="186">
        <v>0</v>
      </c>
      <c r="N84" s="186">
        <v>0</v>
      </c>
      <c r="O84" s="243">
        <v>320250</v>
      </c>
    </row>
    <row r="85" spans="1:15" ht="10.5" customHeight="1" x14ac:dyDescent="0.15">
      <c r="A85" s="232">
        <v>34401</v>
      </c>
      <c r="B85" s="242" t="s">
        <v>885</v>
      </c>
      <c r="C85" s="186">
        <v>0</v>
      </c>
      <c r="D85" s="186">
        <v>0</v>
      </c>
      <c r="E85" s="186">
        <v>12200</v>
      </c>
      <c r="F85" s="186">
        <v>0</v>
      </c>
      <c r="G85" s="186">
        <v>0</v>
      </c>
      <c r="H85" s="186">
        <v>0</v>
      </c>
      <c r="I85" s="186">
        <v>0</v>
      </c>
      <c r="J85" s="186">
        <v>0</v>
      </c>
      <c r="K85" s="186">
        <v>0</v>
      </c>
      <c r="L85" s="186">
        <v>0</v>
      </c>
      <c r="M85" s="186">
        <v>0</v>
      </c>
      <c r="N85" s="186">
        <v>0</v>
      </c>
      <c r="O85" s="243">
        <v>199500</v>
      </c>
    </row>
    <row r="86" spans="1:15" ht="10.5" customHeight="1" x14ac:dyDescent="0.15">
      <c r="A86" s="232">
        <v>34501</v>
      </c>
      <c r="B86" s="240" t="s">
        <v>726</v>
      </c>
      <c r="C86" s="186">
        <v>50000</v>
      </c>
      <c r="D86" s="186">
        <v>0</v>
      </c>
      <c r="E86" s="186">
        <v>1000000</v>
      </c>
      <c r="F86" s="186">
        <v>0</v>
      </c>
      <c r="G86" s="186">
        <v>0</v>
      </c>
      <c r="H86" s="186">
        <v>60000</v>
      </c>
      <c r="I86" s="186">
        <v>0</v>
      </c>
      <c r="J86" s="186">
        <v>0</v>
      </c>
      <c r="K86" s="186">
        <v>0</v>
      </c>
      <c r="L86" s="186">
        <v>0</v>
      </c>
      <c r="M86" s="186">
        <v>0</v>
      </c>
      <c r="N86" s="186">
        <v>0</v>
      </c>
      <c r="O86" s="243">
        <v>75600</v>
      </c>
    </row>
    <row r="87" spans="1:15" ht="10.5" customHeight="1" x14ac:dyDescent="0.15">
      <c r="A87" s="232">
        <v>34701</v>
      </c>
      <c r="B87" s="238" t="s">
        <v>1</v>
      </c>
      <c r="C87" s="186">
        <v>26950</v>
      </c>
      <c r="D87" s="186">
        <v>18843</v>
      </c>
      <c r="E87" s="186">
        <v>0</v>
      </c>
      <c r="F87" s="186">
        <v>253500</v>
      </c>
      <c r="G87" s="186">
        <v>0</v>
      </c>
      <c r="H87" s="186">
        <v>0</v>
      </c>
      <c r="I87" s="186">
        <v>0</v>
      </c>
      <c r="J87" s="186">
        <v>18210</v>
      </c>
      <c r="K87" s="186">
        <v>1133</v>
      </c>
      <c r="L87" s="186">
        <v>500</v>
      </c>
      <c r="M87" s="186">
        <v>0</v>
      </c>
      <c r="N87" s="186">
        <v>0</v>
      </c>
      <c r="O87" s="243">
        <v>70875</v>
      </c>
    </row>
    <row r="88" spans="1:15" ht="10.5" customHeight="1" x14ac:dyDescent="0.15">
      <c r="A88" s="232">
        <v>35101</v>
      </c>
      <c r="B88" s="240" t="s">
        <v>727</v>
      </c>
      <c r="C88" s="186">
        <v>0</v>
      </c>
      <c r="D88" s="186">
        <v>95000</v>
      </c>
      <c r="E88" s="186">
        <v>0</v>
      </c>
      <c r="F88" s="186">
        <v>0</v>
      </c>
      <c r="G88" s="186">
        <v>0</v>
      </c>
      <c r="H88" s="186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243">
        <v>159500</v>
      </c>
    </row>
    <row r="89" spans="1:15" ht="10.5" customHeight="1" x14ac:dyDescent="0.15">
      <c r="A89" s="232">
        <v>35201</v>
      </c>
      <c r="B89" s="240" t="s">
        <v>728</v>
      </c>
      <c r="C89" s="186">
        <v>8400</v>
      </c>
      <c r="D89" s="186">
        <v>8400</v>
      </c>
      <c r="E89" s="186">
        <v>8400</v>
      </c>
      <c r="F89" s="186">
        <v>8400</v>
      </c>
      <c r="G89" s="186">
        <v>8400</v>
      </c>
      <c r="H89" s="186">
        <v>8400</v>
      </c>
      <c r="I89" s="186">
        <v>8400</v>
      </c>
      <c r="J89" s="186">
        <v>8400</v>
      </c>
      <c r="K89" s="186">
        <v>8400</v>
      </c>
      <c r="L89" s="186">
        <v>8400</v>
      </c>
      <c r="M89" s="186">
        <v>8400</v>
      </c>
      <c r="N89" s="186">
        <v>8400</v>
      </c>
      <c r="O89" s="243">
        <v>44402.8</v>
      </c>
    </row>
    <row r="90" spans="1:15" ht="10.5" customHeight="1" x14ac:dyDescent="0.15">
      <c r="A90" s="232">
        <v>35301</v>
      </c>
      <c r="B90" s="240" t="s">
        <v>886</v>
      </c>
      <c r="C90" s="186">
        <v>0</v>
      </c>
      <c r="D90" s="186">
        <v>2700</v>
      </c>
      <c r="E90" s="186">
        <v>0</v>
      </c>
      <c r="F90" s="186">
        <v>0</v>
      </c>
      <c r="G90" s="186">
        <v>0</v>
      </c>
      <c r="H90" s="186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243">
        <v>5250</v>
      </c>
    </row>
    <row r="91" spans="1:15" ht="10.5" customHeight="1" x14ac:dyDescent="0.15">
      <c r="A91" s="232">
        <v>35501</v>
      </c>
      <c r="B91" s="240" t="s">
        <v>729</v>
      </c>
      <c r="C91" s="186">
        <v>12144</v>
      </c>
      <c r="D91" s="186">
        <v>0</v>
      </c>
      <c r="E91" s="186">
        <v>0</v>
      </c>
      <c r="F91" s="186">
        <v>0</v>
      </c>
      <c r="G91" s="186">
        <v>10120</v>
      </c>
      <c r="H91" s="186">
        <v>0</v>
      </c>
      <c r="I91" s="186">
        <v>0</v>
      </c>
      <c r="J91" s="186">
        <v>12144</v>
      </c>
      <c r="K91" s="186">
        <v>0</v>
      </c>
      <c r="L91" s="186">
        <v>0</v>
      </c>
      <c r="M91" s="186">
        <v>0</v>
      </c>
      <c r="N91" s="186">
        <v>0</v>
      </c>
      <c r="O91" s="243">
        <v>105840</v>
      </c>
    </row>
    <row r="92" spans="1:15" ht="10.5" customHeight="1" x14ac:dyDescent="0.15">
      <c r="A92" s="232">
        <v>35701</v>
      </c>
      <c r="B92" s="240" t="s">
        <v>887</v>
      </c>
      <c r="C92" s="186">
        <v>0</v>
      </c>
      <c r="D92" s="186">
        <v>4500</v>
      </c>
      <c r="E92" s="186">
        <v>1500</v>
      </c>
      <c r="F92" s="186">
        <v>0</v>
      </c>
      <c r="G92" s="186">
        <v>1500</v>
      </c>
      <c r="H92" s="186">
        <v>1500</v>
      </c>
      <c r="I92" s="186">
        <v>0</v>
      </c>
      <c r="J92" s="186">
        <v>6000</v>
      </c>
      <c r="K92" s="186">
        <v>0</v>
      </c>
      <c r="L92" s="186">
        <v>3000</v>
      </c>
      <c r="M92" s="186">
        <v>1500</v>
      </c>
      <c r="N92" s="186">
        <v>0</v>
      </c>
      <c r="O92" s="243">
        <v>22680</v>
      </c>
    </row>
    <row r="93" spans="1:15" ht="10.5" customHeight="1" x14ac:dyDescent="0.15">
      <c r="A93" s="232">
        <v>35802</v>
      </c>
      <c r="B93" s="240" t="s">
        <v>592</v>
      </c>
      <c r="C93" s="186">
        <v>110500</v>
      </c>
      <c r="D93" s="186">
        <v>65000</v>
      </c>
      <c r="E93" s="186">
        <v>67000</v>
      </c>
      <c r="F93" s="186">
        <v>67000</v>
      </c>
      <c r="G93" s="186">
        <v>91000</v>
      </c>
      <c r="H93" s="186">
        <v>58500</v>
      </c>
      <c r="I93" s="186">
        <v>13000</v>
      </c>
      <c r="J93" s="186">
        <v>91000</v>
      </c>
      <c r="K93" s="186">
        <v>84500</v>
      </c>
      <c r="L93" s="186">
        <v>123500</v>
      </c>
      <c r="M93" s="186">
        <v>39000</v>
      </c>
      <c r="N93" s="186">
        <v>13000</v>
      </c>
      <c r="O93" s="243">
        <v>17550</v>
      </c>
    </row>
    <row r="94" spans="1:15" ht="10.5" customHeight="1" x14ac:dyDescent="0.15">
      <c r="A94" s="232">
        <v>36101</v>
      </c>
      <c r="B94" s="242" t="s">
        <v>888</v>
      </c>
      <c r="C94" s="186">
        <v>8500</v>
      </c>
      <c r="D94" s="186">
        <v>0</v>
      </c>
      <c r="E94" s="186">
        <v>0</v>
      </c>
      <c r="F94" s="186">
        <v>0</v>
      </c>
      <c r="G94" s="186">
        <v>0</v>
      </c>
      <c r="H94" s="186">
        <v>0</v>
      </c>
      <c r="I94" s="186">
        <v>0</v>
      </c>
      <c r="J94" s="186">
        <v>0</v>
      </c>
      <c r="K94" s="186">
        <v>0</v>
      </c>
      <c r="L94" s="186">
        <v>8500</v>
      </c>
      <c r="M94" s="186">
        <v>0</v>
      </c>
      <c r="N94" s="186">
        <v>0</v>
      </c>
      <c r="O94" s="243">
        <v>9450</v>
      </c>
    </row>
    <row r="95" spans="1:15" ht="10.5" customHeight="1" x14ac:dyDescent="0.15">
      <c r="A95" s="232">
        <v>36201</v>
      </c>
      <c r="B95" s="242" t="s">
        <v>889</v>
      </c>
      <c r="C95" s="186">
        <v>6600</v>
      </c>
      <c r="D95" s="186">
        <v>7800</v>
      </c>
      <c r="E95" s="186">
        <v>10680</v>
      </c>
      <c r="F95" s="186">
        <v>11320</v>
      </c>
      <c r="G95" s="186">
        <v>16800</v>
      </c>
      <c r="H95" s="186">
        <v>7800</v>
      </c>
      <c r="I95" s="186">
        <v>0</v>
      </c>
      <c r="J95" s="186">
        <v>12000</v>
      </c>
      <c r="K95" s="186">
        <v>10080</v>
      </c>
      <c r="L95" s="186">
        <v>17440</v>
      </c>
      <c r="M95" s="186">
        <v>6600</v>
      </c>
      <c r="N95" s="186">
        <v>2400</v>
      </c>
      <c r="O95" s="243">
        <v>10500</v>
      </c>
    </row>
    <row r="96" spans="1:15" ht="10.5" customHeight="1" x14ac:dyDescent="0.15">
      <c r="A96" s="232">
        <v>36301</v>
      </c>
      <c r="B96" s="240" t="s">
        <v>890</v>
      </c>
      <c r="C96" s="186">
        <v>109017</v>
      </c>
      <c r="D96" s="186">
        <v>132605</v>
      </c>
      <c r="E96" s="186">
        <v>133370</v>
      </c>
      <c r="F96" s="186">
        <v>162811.48000000001</v>
      </c>
      <c r="G96" s="186">
        <v>189045</v>
      </c>
      <c r="H96" s="186">
        <v>92371</v>
      </c>
      <c r="I96" s="186">
        <v>31383</v>
      </c>
      <c r="J96" s="186">
        <v>151622</v>
      </c>
      <c r="K96" s="186">
        <v>218709</v>
      </c>
      <c r="L96" s="186">
        <v>253835</v>
      </c>
      <c r="M96" s="186">
        <v>87266</v>
      </c>
      <c r="N96" s="186">
        <v>70793</v>
      </c>
      <c r="O96" s="243">
        <v>17640</v>
      </c>
    </row>
    <row r="97" spans="1:15" ht="10.5" customHeight="1" x14ac:dyDescent="0.15">
      <c r="A97" s="232">
        <v>37104</v>
      </c>
      <c r="B97" s="240" t="s">
        <v>730</v>
      </c>
      <c r="C97" s="186">
        <v>17825</v>
      </c>
      <c r="D97" s="186">
        <v>4096</v>
      </c>
      <c r="E97" s="186">
        <v>27041</v>
      </c>
      <c r="F97" s="186">
        <v>18432</v>
      </c>
      <c r="G97" s="186">
        <v>20897</v>
      </c>
      <c r="H97" s="186">
        <v>5120</v>
      </c>
      <c r="I97" s="186">
        <v>0</v>
      </c>
      <c r="J97" s="186">
        <v>29089</v>
      </c>
      <c r="K97" s="186">
        <v>3072</v>
      </c>
      <c r="L97" s="186">
        <v>27041</v>
      </c>
      <c r="M97" s="186">
        <v>2048</v>
      </c>
      <c r="N97" s="186">
        <v>17825</v>
      </c>
      <c r="O97" s="243">
        <v>356575</v>
      </c>
    </row>
    <row r="98" spans="1:15" ht="10.5" customHeight="1" x14ac:dyDescent="0.15">
      <c r="A98" s="232">
        <v>37106</v>
      </c>
      <c r="B98" s="242" t="s">
        <v>891</v>
      </c>
      <c r="C98" s="186">
        <v>15210</v>
      </c>
      <c r="D98" s="186">
        <v>41420</v>
      </c>
      <c r="E98" s="186">
        <v>11600</v>
      </c>
      <c r="F98" s="186">
        <v>7260</v>
      </c>
      <c r="G98" s="186">
        <v>56025</v>
      </c>
      <c r="H98" s="186">
        <v>28850</v>
      </c>
      <c r="I98" s="186">
        <v>6410</v>
      </c>
      <c r="J98" s="186">
        <v>22800</v>
      </c>
      <c r="K98" s="186">
        <v>81760</v>
      </c>
      <c r="L98" s="186">
        <v>60060</v>
      </c>
      <c r="M98" s="186">
        <v>106450</v>
      </c>
      <c r="N98" s="186">
        <v>183800</v>
      </c>
      <c r="O98" s="243">
        <v>37225</v>
      </c>
    </row>
    <row r="99" spans="1:15" ht="10.5" customHeight="1" x14ac:dyDescent="0.15">
      <c r="A99" s="232">
        <v>37204</v>
      </c>
      <c r="B99" s="240" t="s">
        <v>892</v>
      </c>
      <c r="C99" s="186">
        <v>8000</v>
      </c>
      <c r="D99" s="186">
        <v>48000</v>
      </c>
      <c r="E99" s="186">
        <v>23000</v>
      </c>
      <c r="F99" s="186">
        <v>54000</v>
      </c>
      <c r="G99" s="186">
        <v>3000</v>
      </c>
      <c r="H99" s="186">
        <v>4000</v>
      </c>
      <c r="I99" s="186">
        <v>20000</v>
      </c>
      <c r="J99" s="186">
        <v>10000</v>
      </c>
      <c r="K99" s="186">
        <v>3000</v>
      </c>
      <c r="L99" s="186">
        <v>20000</v>
      </c>
      <c r="M99" s="186">
        <v>0</v>
      </c>
      <c r="N99" s="186">
        <v>1500</v>
      </c>
      <c r="O99" s="243">
        <v>83815.199999999997</v>
      </c>
    </row>
    <row r="100" spans="1:15" ht="10.5" customHeight="1" x14ac:dyDescent="0.15">
      <c r="A100" s="232">
        <v>37504</v>
      </c>
      <c r="B100" s="238" t="s">
        <v>731</v>
      </c>
      <c r="C100" s="186">
        <v>36000</v>
      </c>
      <c r="D100" s="186">
        <v>0</v>
      </c>
      <c r="E100" s="186">
        <v>0</v>
      </c>
      <c r="F100" s="186">
        <v>0</v>
      </c>
      <c r="G100" s="186">
        <v>0</v>
      </c>
      <c r="H100" s="186">
        <v>0</v>
      </c>
      <c r="I100" s="186">
        <v>0</v>
      </c>
      <c r="J100" s="186">
        <v>0</v>
      </c>
      <c r="K100" s="186">
        <v>0</v>
      </c>
      <c r="L100" s="186">
        <v>150000</v>
      </c>
      <c r="M100" s="186">
        <v>0</v>
      </c>
      <c r="N100" s="186">
        <v>0</v>
      </c>
      <c r="O100" s="243">
        <v>2340386.14</v>
      </c>
    </row>
    <row r="101" spans="1:15" ht="10.5" customHeight="1" x14ac:dyDescent="0.15">
      <c r="A101" s="232">
        <v>38201</v>
      </c>
      <c r="B101" s="240" t="s">
        <v>134</v>
      </c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243">
        <v>408782.65</v>
      </c>
    </row>
    <row r="102" spans="1:15" ht="10.5" customHeight="1" x14ac:dyDescent="0.15">
      <c r="A102" s="232">
        <v>38301</v>
      </c>
      <c r="B102" s="240" t="s">
        <v>593</v>
      </c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243">
        <v>90750</v>
      </c>
    </row>
    <row r="103" spans="1:15" ht="10.5" customHeight="1" x14ac:dyDescent="0.15">
      <c r="A103" s="232">
        <v>39203</v>
      </c>
      <c r="B103" s="240" t="s">
        <v>2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243">
        <v>365400</v>
      </c>
    </row>
    <row r="104" spans="1:15" ht="10.5" customHeight="1" x14ac:dyDescent="0.15">
      <c r="A104" s="232">
        <v>39801</v>
      </c>
      <c r="B104" s="240" t="s">
        <v>893</v>
      </c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243">
        <v>989707.32</v>
      </c>
    </row>
    <row r="106" spans="1:15" ht="10.5" customHeight="1" x14ac:dyDescent="0.2">
      <c r="A106" s="190"/>
      <c r="B106" s="110" t="s">
        <v>590</v>
      </c>
      <c r="C106" s="166">
        <f t="shared" ref="C106:N106" si="2">SUM(C67:C100)</f>
        <v>1518523.5</v>
      </c>
      <c r="D106" s="166">
        <f t="shared" si="2"/>
        <v>1133243.2</v>
      </c>
      <c r="E106" s="166">
        <f t="shared" si="2"/>
        <v>1819316</v>
      </c>
      <c r="F106" s="166">
        <f t="shared" si="2"/>
        <v>993656.48</v>
      </c>
      <c r="G106" s="166">
        <f t="shared" si="2"/>
        <v>816555</v>
      </c>
      <c r="H106" s="166">
        <f t="shared" si="2"/>
        <v>933821</v>
      </c>
      <c r="I106" s="166">
        <f t="shared" si="2"/>
        <v>319393</v>
      </c>
      <c r="J106" s="166">
        <f t="shared" si="2"/>
        <v>1408479.25</v>
      </c>
      <c r="K106" s="166">
        <f t="shared" si="2"/>
        <v>858542</v>
      </c>
      <c r="L106" s="166">
        <f t="shared" si="2"/>
        <v>1233619</v>
      </c>
      <c r="M106" s="166">
        <f t="shared" si="2"/>
        <v>594635</v>
      </c>
      <c r="N106" s="166">
        <f t="shared" si="2"/>
        <v>679858</v>
      </c>
      <c r="O106" s="166">
        <f>SUM(O67:O104)</f>
        <v>13455865.210000001</v>
      </c>
    </row>
    <row r="107" spans="1:15" ht="10.5" customHeight="1" x14ac:dyDescent="0.2">
      <c r="A107" s="292" t="s">
        <v>150</v>
      </c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</row>
    <row r="108" spans="1:15" ht="10.5" customHeight="1" x14ac:dyDescent="0.2">
      <c r="A108" s="188" t="s">
        <v>116</v>
      </c>
      <c r="B108" s="188" t="s">
        <v>55</v>
      </c>
      <c r="C108" s="188" t="s">
        <v>117</v>
      </c>
      <c r="D108" s="188" t="s">
        <v>118</v>
      </c>
      <c r="E108" s="188" t="s">
        <v>119</v>
      </c>
      <c r="F108" s="188" t="s">
        <v>120</v>
      </c>
      <c r="G108" s="188" t="s">
        <v>121</v>
      </c>
      <c r="H108" s="188" t="s">
        <v>122</v>
      </c>
      <c r="I108" s="188" t="s">
        <v>588</v>
      </c>
      <c r="J108" s="188" t="s">
        <v>123</v>
      </c>
      <c r="K108" s="188" t="s">
        <v>587</v>
      </c>
      <c r="L108" s="188" t="s">
        <v>124</v>
      </c>
      <c r="M108" s="188" t="s">
        <v>586</v>
      </c>
      <c r="N108" s="188" t="s">
        <v>585</v>
      </c>
      <c r="O108" s="188" t="s">
        <v>129</v>
      </c>
    </row>
    <row r="109" spans="1:15" ht="10.5" customHeight="1" x14ac:dyDescent="0.2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</row>
    <row r="110" spans="1:15" ht="10.5" customHeight="1" x14ac:dyDescent="0.15">
      <c r="A110" s="186" t="s">
        <v>732</v>
      </c>
      <c r="B110" s="186" t="s">
        <v>733</v>
      </c>
      <c r="C110" s="186">
        <v>28000</v>
      </c>
      <c r="D110" s="186">
        <v>8000</v>
      </c>
      <c r="E110" s="186">
        <v>8000</v>
      </c>
      <c r="F110" s="186">
        <v>8000</v>
      </c>
      <c r="G110" s="186">
        <v>8000</v>
      </c>
      <c r="H110" s="186">
        <v>94000</v>
      </c>
      <c r="I110" s="186">
        <v>2000</v>
      </c>
      <c r="J110" s="186">
        <v>28000</v>
      </c>
      <c r="K110" s="186">
        <v>8000</v>
      </c>
      <c r="L110" s="186">
        <v>8000</v>
      </c>
      <c r="M110" s="186">
        <v>8000</v>
      </c>
      <c r="N110" s="186">
        <v>8000</v>
      </c>
      <c r="O110" s="243">
        <v>1268900</v>
      </c>
    </row>
    <row r="111" spans="1:15" ht="10.5" customHeight="1" x14ac:dyDescent="0.15">
      <c r="A111" s="190"/>
      <c r="B111" s="165" t="s">
        <v>589</v>
      </c>
      <c r="C111" s="166">
        <f t="shared" ref="C111:N111" si="3">SUM(C110:C110)</f>
        <v>28000</v>
      </c>
      <c r="D111" s="166">
        <f t="shared" si="3"/>
        <v>8000</v>
      </c>
      <c r="E111" s="166">
        <f t="shared" si="3"/>
        <v>8000</v>
      </c>
      <c r="F111" s="166">
        <f t="shared" si="3"/>
        <v>8000</v>
      </c>
      <c r="G111" s="166">
        <f t="shared" si="3"/>
        <v>8000</v>
      </c>
      <c r="H111" s="166">
        <f t="shared" si="3"/>
        <v>94000</v>
      </c>
      <c r="I111" s="166">
        <f t="shared" si="3"/>
        <v>2000</v>
      </c>
      <c r="J111" s="166">
        <f t="shared" si="3"/>
        <v>28000</v>
      </c>
      <c r="K111" s="166">
        <f t="shared" si="3"/>
        <v>8000</v>
      </c>
      <c r="L111" s="166">
        <f t="shared" si="3"/>
        <v>8000</v>
      </c>
      <c r="M111" s="166">
        <f t="shared" si="3"/>
        <v>8000</v>
      </c>
      <c r="N111" s="166">
        <f t="shared" si="3"/>
        <v>8000</v>
      </c>
      <c r="O111" s="243">
        <v>1268900</v>
      </c>
    </row>
    <row r="112" spans="1:15" ht="10.5" customHeight="1" x14ac:dyDescent="0.2">
      <c r="A112" s="228" t="s">
        <v>151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</row>
    <row r="113" spans="1:16" ht="10.5" customHeight="1" x14ac:dyDescent="0.2">
      <c r="A113" s="228" t="s">
        <v>116</v>
      </c>
      <c r="B113" s="228" t="s">
        <v>55</v>
      </c>
      <c r="C113" s="228" t="s">
        <v>117</v>
      </c>
      <c r="D113" s="228" t="s">
        <v>118</v>
      </c>
      <c r="E113" s="228" t="s">
        <v>119</v>
      </c>
      <c r="F113" s="228" t="s">
        <v>120</v>
      </c>
      <c r="G113" s="228" t="s">
        <v>121</v>
      </c>
      <c r="H113" s="228" t="s">
        <v>122</v>
      </c>
      <c r="I113" s="228" t="s">
        <v>588</v>
      </c>
      <c r="J113" s="228" t="s">
        <v>123</v>
      </c>
      <c r="K113" s="228" t="s">
        <v>587</v>
      </c>
      <c r="L113" s="228" t="s">
        <v>124</v>
      </c>
      <c r="M113" s="228" t="s">
        <v>586</v>
      </c>
      <c r="N113" s="228" t="s">
        <v>585</v>
      </c>
      <c r="O113" s="228" t="s">
        <v>129</v>
      </c>
    </row>
    <row r="114" spans="1:16" ht="10.5" customHeight="1" x14ac:dyDescent="0.2">
      <c r="A114" s="192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</row>
    <row r="115" spans="1:16" ht="10.5" customHeight="1" x14ac:dyDescent="0.2">
      <c r="A115" s="232">
        <v>51101</v>
      </c>
      <c r="B115" s="240" t="s">
        <v>4</v>
      </c>
      <c r="C115" s="186">
        <v>217394</v>
      </c>
      <c r="D115" s="186">
        <v>173849</v>
      </c>
      <c r="E115" s="186">
        <v>104985</v>
      </c>
      <c r="F115" s="186">
        <v>1206</v>
      </c>
      <c r="G115" s="186">
        <v>543600</v>
      </c>
      <c r="H115" s="186">
        <v>0</v>
      </c>
      <c r="I115" s="186">
        <v>0</v>
      </c>
      <c r="J115" s="186">
        <v>92118</v>
      </c>
      <c r="K115" s="186">
        <v>55584</v>
      </c>
      <c r="L115" s="186">
        <v>0</v>
      </c>
      <c r="M115" s="186">
        <v>0</v>
      </c>
      <c r="N115" s="186">
        <v>0</v>
      </c>
      <c r="O115" s="243">
        <v>516367.38</v>
      </c>
      <c r="P115"/>
    </row>
    <row r="116" spans="1:16" ht="10.5" customHeight="1" x14ac:dyDescent="0.2">
      <c r="A116" s="232">
        <v>51301</v>
      </c>
      <c r="B116" s="240" t="s">
        <v>739</v>
      </c>
      <c r="C116" s="186">
        <v>0</v>
      </c>
      <c r="D116" s="186">
        <v>62091</v>
      </c>
      <c r="E116" s="186">
        <v>0</v>
      </c>
      <c r="F116" s="186">
        <v>0</v>
      </c>
      <c r="G116" s="186">
        <v>0</v>
      </c>
      <c r="H116" s="186">
        <v>0</v>
      </c>
      <c r="I116" s="186">
        <v>0</v>
      </c>
      <c r="J116" s="186">
        <v>0</v>
      </c>
      <c r="K116" s="186">
        <v>0</v>
      </c>
      <c r="L116" s="186">
        <v>0</v>
      </c>
      <c r="M116" s="186">
        <v>0</v>
      </c>
      <c r="N116" s="186">
        <v>0</v>
      </c>
      <c r="O116" s="243">
        <v>52500</v>
      </c>
      <c r="P116"/>
    </row>
    <row r="117" spans="1:16" ht="10.5" customHeight="1" x14ac:dyDescent="0.2">
      <c r="A117" s="232">
        <v>51501</v>
      </c>
      <c r="B117" s="238" t="s">
        <v>894</v>
      </c>
      <c r="C117" s="186">
        <v>236850</v>
      </c>
      <c r="D117" s="186">
        <v>1574417</v>
      </c>
      <c r="E117" s="186">
        <v>179212</v>
      </c>
      <c r="F117" s="186">
        <v>457116</v>
      </c>
      <c r="G117" s="186">
        <v>286320</v>
      </c>
      <c r="H117" s="186">
        <v>26320</v>
      </c>
      <c r="I117" s="186">
        <v>26320</v>
      </c>
      <c r="J117" s="186">
        <v>94922</v>
      </c>
      <c r="K117" s="186">
        <v>219320</v>
      </c>
      <c r="L117" s="186">
        <v>26320</v>
      </c>
      <c r="M117" s="186">
        <v>26320</v>
      </c>
      <c r="N117" s="186">
        <v>26320</v>
      </c>
      <c r="O117" s="243">
        <v>1690575.7</v>
      </c>
      <c r="P117"/>
    </row>
    <row r="118" spans="1:16" ht="10.5" customHeight="1" x14ac:dyDescent="0.2">
      <c r="A118" s="232">
        <v>51901</v>
      </c>
      <c r="B118" s="240" t="s">
        <v>734</v>
      </c>
      <c r="C118" s="186">
        <v>0</v>
      </c>
      <c r="D118" s="186">
        <v>0</v>
      </c>
      <c r="E118" s="186">
        <v>0</v>
      </c>
      <c r="F118" s="186">
        <v>0</v>
      </c>
      <c r="G118" s="186">
        <v>0</v>
      </c>
      <c r="H118" s="186">
        <v>0</v>
      </c>
      <c r="I118" s="186">
        <v>0</v>
      </c>
      <c r="J118" s="186">
        <v>5000</v>
      </c>
      <c r="K118" s="186">
        <v>0</v>
      </c>
      <c r="L118" s="186">
        <v>0</v>
      </c>
      <c r="M118" s="186">
        <v>0</v>
      </c>
      <c r="N118" s="186">
        <v>0</v>
      </c>
      <c r="O118" s="243">
        <v>6300</v>
      </c>
      <c r="P118"/>
    </row>
    <row r="119" spans="1:16" ht="10.5" customHeight="1" x14ac:dyDescent="0.2">
      <c r="A119" s="232">
        <v>52101</v>
      </c>
      <c r="B119" s="240" t="s">
        <v>128</v>
      </c>
      <c r="C119" s="186">
        <v>68470</v>
      </c>
      <c r="D119" s="186">
        <v>3831.4</v>
      </c>
      <c r="E119" s="186">
        <v>0</v>
      </c>
      <c r="F119" s="186">
        <v>0</v>
      </c>
      <c r="G119" s="186">
        <v>0</v>
      </c>
      <c r="H119" s="186">
        <v>0</v>
      </c>
      <c r="I119" s="186">
        <v>0</v>
      </c>
      <c r="J119" s="186">
        <v>1725</v>
      </c>
      <c r="K119" s="186">
        <v>0</v>
      </c>
      <c r="L119" s="186">
        <v>0</v>
      </c>
      <c r="M119" s="186">
        <v>0</v>
      </c>
      <c r="N119" s="186">
        <v>0</v>
      </c>
      <c r="O119" s="243">
        <v>343549.92</v>
      </c>
      <c r="P119"/>
    </row>
    <row r="120" spans="1:16" ht="10.5" customHeight="1" x14ac:dyDescent="0.2">
      <c r="A120" s="232">
        <v>52301</v>
      </c>
      <c r="B120" s="240" t="s">
        <v>127</v>
      </c>
      <c r="C120" s="186">
        <v>4025</v>
      </c>
      <c r="D120" s="186">
        <v>0</v>
      </c>
      <c r="E120" s="186">
        <v>0</v>
      </c>
      <c r="F120" s="186">
        <v>0</v>
      </c>
      <c r="G120" s="186">
        <v>0</v>
      </c>
      <c r="H120" s="186">
        <v>0</v>
      </c>
      <c r="I120" s="186">
        <v>0</v>
      </c>
      <c r="J120" s="186">
        <v>0</v>
      </c>
      <c r="K120" s="186">
        <v>0</v>
      </c>
      <c r="L120" s="186">
        <v>0</v>
      </c>
      <c r="M120" s="186">
        <v>0</v>
      </c>
      <c r="N120" s="186">
        <v>0</v>
      </c>
      <c r="O120" s="243">
        <v>4226.25</v>
      </c>
      <c r="P120"/>
    </row>
    <row r="121" spans="1:16" ht="10.5" customHeight="1" x14ac:dyDescent="0.2">
      <c r="A121" s="232">
        <v>53101</v>
      </c>
      <c r="B121" s="240" t="s">
        <v>895</v>
      </c>
      <c r="C121" s="186">
        <v>0</v>
      </c>
      <c r="D121" s="186">
        <v>0</v>
      </c>
      <c r="E121" s="186">
        <v>0</v>
      </c>
      <c r="F121" s="186">
        <v>0</v>
      </c>
      <c r="G121" s="186">
        <v>0</v>
      </c>
      <c r="H121" s="186">
        <v>0</v>
      </c>
      <c r="I121" s="186">
        <v>50000</v>
      </c>
      <c r="J121" s="186">
        <v>0</v>
      </c>
      <c r="K121" s="186">
        <v>0</v>
      </c>
      <c r="L121" s="186">
        <v>0</v>
      </c>
      <c r="M121" s="186">
        <v>4025</v>
      </c>
      <c r="N121" s="186">
        <v>0</v>
      </c>
      <c r="O121" s="243">
        <v>10500</v>
      </c>
      <c r="P121"/>
    </row>
    <row r="122" spans="1:16" ht="10.5" customHeight="1" x14ac:dyDescent="0.2">
      <c r="A122" s="232">
        <v>54104</v>
      </c>
      <c r="B122" s="242" t="s">
        <v>896</v>
      </c>
      <c r="C122" s="186">
        <v>0</v>
      </c>
      <c r="D122" s="186">
        <v>0</v>
      </c>
      <c r="E122" s="186">
        <v>1012000</v>
      </c>
      <c r="F122" s="186">
        <v>0</v>
      </c>
      <c r="G122" s="186">
        <v>0</v>
      </c>
      <c r="H122" s="186">
        <v>0</v>
      </c>
      <c r="I122" s="186">
        <v>0</v>
      </c>
      <c r="J122" s="186">
        <v>0</v>
      </c>
      <c r="K122" s="186">
        <v>0</v>
      </c>
      <c r="L122" s="186">
        <v>0</v>
      </c>
      <c r="M122" s="186">
        <v>0</v>
      </c>
      <c r="N122" s="186">
        <v>0</v>
      </c>
      <c r="O122" s="243">
        <v>105000</v>
      </c>
      <c r="P122"/>
    </row>
    <row r="123" spans="1:16" ht="10.5" customHeight="1" x14ac:dyDescent="0.2">
      <c r="A123" s="232">
        <v>56201</v>
      </c>
      <c r="B123" s="240" t="s">
        <v>126</v>
      </c>
      <c r="C123" s="186">
        <v>0</v>
      </c>
      <c r="D123" s="186">
        <v>0</v>
      </c>
      <c r="E123" s="186">
        <v>0</v>
      </c>
      <c r="F123" s="186">
        <v>0</v>
      </c>
      <c r="G123" s="186">
        <v>1200000</v>
      </c>
      <c r="H123" s="186">
        <v>0</v>
      </c>
      <c r="I123" s="186">
        <v>0</v>
      </c>
      <c r="J123" s="186">
        <v>0</v>
      </c>
      <c r="K123" s="186">
        <v>0</v>
      </c>
      <c r="L123" s="186">
        <v>0</v>
      </c>
      <c r="M123" s="186">
        <v>0</v>
      </c>
      <c r="N123" s="186">
        <v>0</v>
      </c>
      <c r="O123" s="243">
        <v>52500</v>
      </c>
      <c r="P123"/>
    </row>
    <row r="124" spans="1:16" ht="10.5" customHeight="1" x14ac:dyDescent="0.2">
      <c r="A124" s="232">
        <v>56301</v>
      </c>
      <c r="B124" s="242" t="s">
        <v>897</v>
      </c>
      <c r="C124" s="186">
        <v>10000</v>
      </c>
      <c r="D124" s="186">
        <v>0</v>
      </c>
      <c r="E124" s="186">
        <v>0</v>
      </c>
      <c r="F124" s="186">
        <v>0</v>
      </c>
      <c r="G124" s="186">
        <v>0</v>
      </c>
      <c r="H124" s="186">
        <v>0</v>
      </c>
      <c r="I124" s="186">
        <v>0</v>
      </c>
      <c r="J124" s="186">
        <v>0</v>
      </c>
      <c r="K124" s="186">
        <v>0</v>
      </c>
      <c r="L124" s="186">
        <v>0</v>
      </c>
      <c r="M124" s="186">
        <v>0</v>
      </c>
      <c r="N124" s="186">
        <v>0</v>
      </c>
      <c r="O124" s="243">
        <v>126000</v>
      </c>
      <c r="P124"/>
    </row>
    <row r="125" spans="1:16" ht="10.5" customHeight="1" x14ac:dyDescent="0.2">
      <c r="A125" s="232">
        <v>56401</v>
      </c>
      <c r="B125" s="246" t="s">
        <v>898</v>
      </c>
      <c r="C125" s="186">
        <v>5500</v>
      </c>
      <c r="D125" s="186">
        <v>79000</v>
      </c>
      <c r="E125" s="186">
        <v>0</v>
      </c>
      <c r="F125" s="186">
        <v>237000</v>
      </c>
      <c r="G125" s="186">
        <v>0</v>
      </c>
      <c r="H125" s="186">
        <v>0</v>
      </c>
      <c r="I125" s="186">
        <v>0</v>
      </c>
      <c r="J125" s="186">
        <v>158500</v>
      </c>
      <c r="K125" s="186">
        <v>0</v>
      </c>
      <c r="L125" s="186">
        <v>0</v>
      </c>
      <c r="M125" s="186">
        <v>237000</v>
      </c>
      <c r="N125" s="186">
        <v>0</v>
      </c>
      <c r="O125" s="243">
        <v>52500</v>
      </c>
      <c r="P125"/>
    </row>
    <row r="126" spans="1:16" ht="10.5" customHeight="1" x14ac:dyDescent="0.2">
      <c r="A126" s="232">
        <v>56501</v>
      </c>
      <c r="B126" s="242" t="s">
        <v>899</v>
      </c>
      <c r="C126" s="186">
        <v>0</v>
      </c>
      <c r="D126" s="186">
        <v>2840</v>
      </c>
      <c r="E126" s="186">
        <v>52000</v>
      </c>
      <c r="F126" s="186">
        <v>0</v>
      </c>
      <c r="G126" s="186">
        <v>0</v>
      </c>
      <c r="H126" s="186">
        <v>0</v>
      </c>
      <c r="I126" s="186">
        <v>0</v>
      </c>
      <c r="J126" s="186">
        <v>2840</v>
      </c>
      <c r="K126" s="186">
        <v>0</v>
      </c>
      <c r="L126" s="186">
        <v>0</v>
      </c>
      <c r="M126" s="186">
        <v>0</v>
      </c>
      <c r="N126" s="186">
        <v>0</v>
      </c>
      <c r="O126" s="243">
        <v>415800</v>
      </c>
      <c r="P126"/>
    </row>
    <row r="127" spans="1:16" ht="10.5" customHeight="1" x14ac:dyDescent="0.2">
      <c r="A127" s="232">
        <v>56601</v>
      </c>
      <c r="B127" s="240" t="s">
        <v>900</v>
      </c>
      <c r="C127" s="186">
        <v>0</v>
      </c>
      <c r="D127" s="186">
        <v>200000</v>
      </c>
      <c r="E127" s="186">
        <v>0</v>
      </c>
      <c r="F127" s="186">
        <v>0</v>
      </c>
      <c r="G127" s="186">
        <v>0</v>
      </c>
      <c r="H127" s="186">
        <v>0</v>
      </c>
      <c r="I127" s="186">
        <v>0</v>
      </c>
      <c r="J127" s="186">
        <v>0</v>
      </c>
      <c r="K127" s="186">
        <v>0</v>
      </c>
      <c r="L127" s="186">
        <v>0</v>
      </c>
      <c r="M127" s="186">
        <v>0</v>
      </c>
      <c r="N127" s="186">
        <v>0</v>
      </c>
      <c r="O127" s="243">
        <v>71064</v>
      </c>
      <c r="P127"/>
    </row>
    <row r="128" spans="1:16" ht="10.5" customHeight="1" x14ac:dyDescent="0.2">
      <c r="A128" s="232">
        <v>58301</v>
      </c>
      <c r="B128" s="186" t="s">
        <v>1130</v>
      </c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243">
        <v>1749724.4</v>
      </c>
      <c r="P128"/>
    </row>
    <row r="129" spans="1:16" ht="10.5" customHeight="1" x14ac:dyDescent="0.2">
      <c r="A129" s="232">
        <v>59101</v>
      </c>
      <c r="B129" s="240" t="s">
        <v>735</v>
      </c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243">
        <v>90000</v>
      </c>
      <c r="P129"/>
    </row>
    <row r="130" spans="1:16" ht="10.5" customHeight="1" x14ac:dyDescent="0.2">
      <c r="A130" s="187"/>
    </row>
    <row r="131" spans="1:16" ht="10.5" customHeight="1" x14ac:dyDescent="0.2">
      <c r="B131" s="110" t="s">
        <v>584</v>
      </c>
      <c r="C131" s="109">
        <f t="shared" ref="C131:N131" si="4">SUM(C115:C127)</f>
        <v>542239</v>
      </c>
      <c r="D131" s="109">
        <f t="shared" si="4"/>
        <v>2096028.4</v>
      </c>
      <c r="E131" s="109">
        <f t="shared" si="4"/>
        <v>1348197</v>
      </c>
      <c r="F131" s="109">
        <f t="shared" si="4"/>
        <v>695322</v>
      </c>
      <c r="G131" s="109">
        <f t="shared" si="4"/>
        <v>2029920</v>
      </c>
      <c r="H131" s="109">
        <f t="shared" si="4"/>
        <v>26320</v>
      </c>
      <c r="I131" s="109">
        <f t="shared" si="4"/>
        <v>76320</v>
      </c>
      <c r="J131" s="109">
        <f t="shared" si="4"/>
        <v>355105</v>
      </c>
      <c r="K131" s="109">
        <f t="shared" si="4"/>
        <v>274904</v>
      </c>
      <c r="L131" s="109">
        <f t="shared" si="4"/>
        <v>26320</v>
      </c>
      <c r="M131" s="109">
        <f t="shared" si="4"/>
        <v>267345</v>
      </c>
      <c r="N131" s="109">
        <f t="shared" si="4"/>
        <v>26320</v>
      </c>
      <c r="O131" s="185">
        <f>SUM(O115:O129)</f>
        <v>5286607.6500000004</v>
      </c>
    </row>
    <row r="132" spans="1:16" ht="10.5" customHeight="1" x14ac:dyDescent="0.2"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09">
        <f>SUM(O115:O129)</f>
        <v>5286607.6500000004</v>
      </c>
    </row>
    <row r="133" spans="1:16" ht="10.5" customHeight="1" x14ac:dyDescent="0.2">
      <c r="B133" s="187"/>
      <c r="C133" s="109" t="e">
        <f>SUM(C27+C59+#REF!+C111+C131)</f>
        <v>#REF!</v>
      </c>
      <c r="D133" s="109" t="e">
        <f>SUM(D27+D59+#REF!+D111+D131)</f>
        <v>#REF!</v>
      </c>
      <c r="E133" s="109" t="e">
        <f>SUM(E27+E59+#REF!+E111+E131)</f>
        <v>#REF!</v>
      </c>
      <c r="F133" s="109" t="e">
        <f>SUM(F27+F59+#REF!+F111+F131)</f>
        <v>#REF!</v>
      </c>
      <c r="G133" s="109" t="e">
        <f>SUM(G27+G59+#REF!+G111+G131)</f>
        <v>#REF!</v>
      </c>
      <c r="H133" s="109" t="e">
        <f>SUM(H27+H59+#REF!+H111+H131)</f>
        <v>#REF!</v>
      </c>
      <c r="I133" s="109" t="e">
        <f>SUM(I27+I59+#REF!+I111+I131)</f>
        <v>#REF!</v>
      </c>
      <c r="J133" s="109" t="e">
        <f>SUM(J27+J59+#REF!+J111+J131)</f>
        <v>#REF!</v>
      </c>
      <c r="K133" s="109" t="e">
        <f>SUM(K27+K59+#REF!+K111+K131)</f>
        <v>#REF!</v>
      </c>
      <c r="L133" s="109" t="e">
        <f>SUM(L27+L59+#REF!+L111+L131)</f>
        <v>#REF!</v>
      </c>
      <c r="M133" s="109" t="e">
        <f>SUM(M27+M59+#REF!+M111+M131)</f>
        <v>#REF!</v>
      </c>
      <c r="N133" s="109" t="e">
        <f>SUM(N27+N59+#REF!+N111+N131)</f>
        <v>#REF!</v>
      </c>
      <c r="O133" s="109">
        <f>SUM(O27+O61+O106+O111+O131)</f>
        <v>84612872.290000021</v>
      </c>
    </row>
  </sheetData>
  <mergeCells count="7">
    <mergeCell ref="A63:O63"/>
    <mergeCell ref="A107:O107"/>
    <mergeCell ref="A4:O4"/>
    <mergeCell ref="A2:O2"/>
    <mergeCell ref="A3:O3"/>
    <mergeCell ref="A6:O6"/>
    <mergeCell ref="A29:O29"/>
  </mergeCells>
  <pageMargins left="0.23622047244094491" right="0.23622047244094491" top="0.74803149606299213" bottom="0.52" header="0.31496062992125984" footer="0.31496062992125984"/>
  <pageSetup scale="75" fitToHeight="0" orientation="landscape" r:id="rId1"/>
  <headerFooter alignWithMargins="0">
    <oddHeader>&amp;CINSTITUTO TECNOLÓGICO DE ESTUDIOS SUPERIORES DE LA REGIÓN CARBONÍFERA, DR. ROGELIO MONTEMAYOR SEGUY.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5" sqref="H25"/>
    </sheetView>
  </sheetViews>
  <sheetFormatPr baseColWidth="10"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theme="6" tint="-0.249977111117893"/>
  </sheetPr>
  <dimension ref="A1:B34"/>
  <sheetViews>
    <sheetView showGridLines="0" zoomScaleNormal="100" workbookViewId="0">
      <selection activeCell="B35" sqref="B35"/>
    </sheetView>
  </sheetViews>
  <sheetFormatPr baseColWidth="10" defaultRowHeight="12.75" x14ac:dyDescent="0.2"/>
  <cols>
    <col min="1" max="1" width="4.140625" customWidth="1"/>
    <col min="2" max="2" width="115.42578125" customWidth="1"/>
    <col min="4" max="4" width="15.85546875" customWidth="1"/>
  </cols>
  <sheetData>
    <row r="1" spans="1:2" ht="15" x14ac:dyDescent="0.2">
      <c r="B1" s="23"/>
    </row>
    <row r="2" spans="1:2" ht="15.75" x14ac:dyDescent="0.25">
      <c r="A2" s="265" t="s">
        <v>125</v>
      </c>
      <c r="B2" s="265"/>
    </row>
    <row r="3" spans="1:2" ht="15.75" x14ac:dyDescent="0.25">
      <c r="A3" s="7"/>
      <c r="B3" s="7"/>
    </row>
    <row r="4" spans="1:2" ht="20.25" x14ac:dyDescent="0.3">
      <c r="A4" s="266" t="s">
        <v>1121</v>
      </c>
      <c r="B4" s="266"/>
    </row>
    <row r="5" spans="1:2" x14ac:dyDescent="0.2">
      <c r="A5" s="267"/>
      <c r="B5" s="267"/>
    </row>
    <row r="6" spans="1:2" ht="14.1" customHeight="1" x14ac:dyDescent="0.2"/>
    <row r="7" spans="1:2" ht="18.75" customHeight="1" x14ac:dyDescent="0.25">
      <c r="B7" s="22" t="s">
        <v>11</v>
      </c>
    </row>
    <row r="8" spans="1:2" ht="14.1" customHeight="1" x14ac:dyDescent="0.2"/>
    <row r="9" spans="1:2" ht="14.1" customHeight="1" x14ac:dyDescent="0.2">
      <c r="B9" s="268" t="s">
        <v>1122</v>
      </c>
    </row>
    <row r="10" spans="1:2" ht="14.1" customHeight="1" x14ac:dyDescent="0.2">
      <c r="B10" s="269"/>
    </row>
    <row r="11" spans="1:2" ht="14.1" customHeight="1" x14ac:dyDescent="0.2">
      <c r="B11" s="269"/>
    </row>
    <row r="12" spans="1:2" ht="14.1" customHeight="1" x14ac:dyDescent="0.2">
      <c r="B12" s="269"/>
    </row>
    <row r="13" spans="1:2" ht="14.1" customHeight="1" x14ac:dyDescent="0.2">
      <c r="B13" s="269"/>
    </row>
    <row r="14" spans="1:2" ht="14.1" customHeight="1" x14ac:dyDescent="0.2">
      <c r="B14" s="269"/>
    </row>
    <row r="15" spans="1:2" ht="14.1" customHeight="1" x14ac:dyDescent="0.2">
      <c r="B15" s="269"/>
    </row>
    <row r="16" spans="1:2" ht="14.1" customHeight="1" x14ac:dyDescent="0.2">
      <c r="B16" s="269"/>
    </row>
    <row r="17" spans="2:2" ht="14.1" customHeight="1" x14ac:dyDescent="0.2">
      <c r="B17" s="269"/>
    </row>
    <row r="18" spans="2:2" ht="14.1" customHeight="1" x14ac:dyDescent="0.2">
      <c r="B18" s="269"/>
    </row>
    <row r="19" spans="2:2" ht="14.1" customHeight="1" x14ac:dyDescent="0.2">
      <c r="B19" s="269"/>
    </row>
    <row r="20" spans="2:2" ht="14.1" customHeight="1" x14ac:dyDescent="0.2"/>
    <row r="21" spans="2:2" ht="14.1" customHeight="1" x14ac:dyDescent="0.2"/>
    <row r="22" spans="2:2" ht="14.1" customHeight="1" x14ac:dyDescent="0.2"/>
    <row r="23" spans="2:2" ht="14.1" customHeight="1" x14ac:dyDescent="0.2"/>
    <row r="24" spans="2:2" ht="14.1" customHeight="1" x14ac:dyDescent="0.2"/>
    <row r="25" spans="2:2" ht="14.1" customHeight="1" x14ac:dyDescent="0.2"/>
    <row r="26" spans="2:2" ht="14.1" customHeight="1" x14ac:dyDescent="0.2"/>
    <row r="27" spans="2:2" ht="14.1" customHeight="1" x14ac:dyDescent="0.2"/>
    <row r="28" spans="2:2" ht="14.1" customHeight="1" x14ac:dyDescent="0.2"/>
    <row r="29" spans="2:2" ht="14.1" customHeight="1" x14ac:dyDescent="0.2"/>
    <row r="30" spans="2:2" ht="14.1" customHeight="1" x14ac:dyDescent="0.2"/>
    <row r="31" spans="2:2" ht="14.1" customHeight="1" x14ac:dyDescent="0.2"/>
    <row r="32" spans="2:2" ht="14.1" customHeight="1" x14ac:dyDescent="0.2"/>
    <row r="33" ht="14.1" customHeight="1" x14ac:dyDescent="0.2"/>
    <row r="34" ht="14.1" customHeight="1" x14ac:dyDescent="0.2"/>
  </sheetData>
  <mergeCells count="4">
    <mergeCell ref="A2:B2"/>
    <mergeCell ref="A4:B4"/>
    <mergeCell ref="A5:B5"/>
    <mergeCell ref="B9:B19"/>
  </mergeCells>
  <phoneticPr fontId="0" type="noConversion"/>
  <pageMargins left="0.39370078740157483" right="0.39370078740157483" top="0.39370078740157483" bottom="0.39370078740157483" header="0" footer="0"/>
  <pageSetup orientation="landscape" horizontalDpi="300" verticalDpi="300" r:id="rId1"/>
  <headerFooter alignWithMargins="0">
    <oddHeader>&amp;CINSTITUTO TECNOLÓGICO DE ESTUDIOS SUPERIORES DE LA REGIÓN CARBONÍFERA, DR. ROGELIO MONTEMAYOR SEGUY.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-0.249977111117893"/>
  </sheetPr>
  <dimension ref="A1:C15"/>
  <sheetViews>
    <sheetView showGridLines="0" topLeftCell="A10" zoomScaleNormal="100" workbookViewId="0">
      <selection activeCell="B11" sqref="B11"/>
    </sheetView>
  </sheetViews>
  <sheetFormatPr baseColWidth="10" defaultRowHeight="12.75" x14ac:dyDescent="0.2"/>
  <cols>
    <col min="1" max="1" width="4.140625" customWidth="1"/>
    <col min="2" max="2" width="115.42578125" customWidth="1"/>
    <col min="3" max="3" width="39.85546875" customWidth="1"/>
  </cols>
  <sheetData>
    <row r="1" spans="1:3" ht="15" x14ac:dyDescent="0.2">
      <c r="B1" s="23"/>
    </row>
    <row r="2" spans="1:3" ht="15.75" x14ac:dyDescent="0.25">
      <c r="A2" s="265"/>
      <c r="B2" s="265"/>
    </row>
    <row r="3" spans="1:3" ht="15.75" x14ac:dyDescent="0.25">
      <c r="A3" s="7"/>
      <c r="B3" s="7"/>
    </row>
    <row r="4" spans="1:3" ht="20.25" x14ac:dyDescent="0.3">
      <c r="A4" s="266" t="s">
        <v>1121</v>
      </c>
      <c r="B4" s="266"/>
    </row>
    <row r="5" spans="1:3" x14ac:dyDescent="0.2">
      <c r="A5" s="267"/>
      <c r="B5" s="267"/>
    </row>
    <row r="6" spans="1:3" x14ac:dyDescent="0.2">
      <c r="A6" s="3"/>
      <c r="B6" s="3"/>
    </row>
    <row r="7" spans="1:3" ht="15" x14ac:dyDescent="0.25">
      <c r="B7" s="181" t="s">
        <v>501</v>
      </c>
    </row>
    <row r="9" spans="1:3" ht="18" x14ac:dyDescent="0.25">
      <c r="B9" s="15" t="s">
        <v>6</v>
      </c>
    </row>
    <row r="10" spans="1:3" ht="15.75" x14ac:dyDescent="0.25">
      <c r="B10" s="11"/>
    </row>
    <row r="11" spans="1:3" ht="150" customHeight="1" x14ac:dyDescent="0.2">
      <c r="B11" s="101" t="s">
        <v>502</v>
      </c>
      <c r="C11" s="229"/>
    </row>
    <row r="12" spans="1:3" x14ac:dyDescent="0.2">
      <c r="B12" s="34"/>
    </row>
    <row r="13" spans="1:3" ht="18" x14ac:dyDescent="0.2">
      <c r="B13" s="16" t="s">
        <v>7</v>
      </c>
      <c r="C13" s="229"/>
    </row>
    <row r="14" spans="1:3" ht="15.75" x14ac:dyDescent="0.2">
      <c r="B14" s="12"/>
    </row>
    <row r="15" spans="1:3" ht="150" customHeight="1" x14ac:dyDescent="0.2">
      <c r="B15" s="101" t="s">
        <v>864</v>
      </c>
    </row>
  </sheetData>
  <mergeCells count="3">
    <mergeCell ref="A2:B2"/>
    <mergeCell ref="A4:B4"/>
    <mergeCell ref="A5:B5"/>
  </mergeCells>
  <phoneticPr fontId="0" type="noConversion"/>
  <pageMargins left="0.39370078740157483" right="0.39370078740157483" top="0.39370078740157483" bottom="0.39370078740157483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tabColor rgb="FF92D050"/>
  </sheetPr>
  <dimension ref="B1:D29"/>
  <sheetViews>
    <sheetView showGridLines="0" topLeftCell="A3" zoomScaleNormal="100" workbookViewId="0">
      <selection activeCell="I7" sqref="I7:I14"/>
    </sheetView>
  </sheetViews>
  <sheetFormatPr baseColWidth="10" defaultRowHeight="12.75" x14ac:dyDescent="0.2"/>
  <cols>
    <col min="1" max="1" width="2.140625" customWidth="1"/>
    <col min="2" max="2" width="115" customWidth="1"/>
    <col min="3" max="3" width="6.85546875" customWidth="1"/>
  </cols>
  <sheetData>
    <row r="1" spans="2:4" ht="15" x14ac:dyDescent="0.2">
      <c r="B1" s="5"/>
      <c r="C1" s="23"/>
    </row>
    <row r="2" spans="2:4" ht="15.75" x14ac:dyDescent="0.25">
      <c r="B2" s="265"/>
      <c r="C2" s="265"/>
    </row>
    <row r="3" spans="2:4" ht="15.75" x14ac:dyDescent="0.25">
      <c r="B3" s="7"/>
      <c r="C3" s="7"/>
    </row>
    <row r="4" spans="2:4" ht="20.25" x14ac:dyDescent="0.3">
      <c r="B4" s="266" t="s">
        <v>1121</v>
      </c>
      <c r="C4" s="266"/>
    </row>
    <row r="5" spans="2:4" x14ac:dyDescent="0.2">
      <c r="B5" s="270"/>
      <c r="C5" s="270"/>
    </row>
    <row r="6" spans="2:4" x14ac:dyDescent="0.2">
      <c r="B6" s="1"/>
      <c r="C6" s="1"/>
    </row>
    <row r="7" spans="2:4" ht="15" x14ac:dyDescent="0.25">
      <c r="B7" s="181" t="s">
        <v>501</v>
      </c>
    </row>
    <row r="9" spans="2:4" ht="20.25" customHeight="1" x14ac:dyDescent="0.25">
      <c r="B9" s="271" t="s">
        <v>9</v>
      </c>
      <c r="C9" s="271"/>
    </row>
    <row r="10" spans="2:4" s="14" customFormat="1" ht="18" x14ac:dyDescent="0.25">
      <c r="B10" s="13"/>
    </row>
    <row r="11" spans="2:4" ht="21.75" customHeight="1" x14ac:dyDescent="0.2">
      <c r="B11" s="37" t="s">
        <v>12</v>
      </c>
      <c r="C11" s="25"/>
    </row>
    <row r="12" spans="2:4" ht="20.25" customHeight="1" x14ac:dyDescent="0.2">
      <c r="B12" s="38" t="s">
        <v>13</v>
      </c>
      <c r="C12" s="27"/>
      <c r="D12" s="10"/>
    </row>
    <row r="13" spans="2:4" ht="30.75" customHeight="1" x14ac:dyDescent="0.2">
      <c r="B13" s="38" t="s">
        <v>14</v>
      </c>
      <c r="C13" s="27"/>
      <c r="D13" s="10"/>
    </row>
    <row r="14" spans="2:4" ht="33" customHeight="1" x14ac:dyDescent="0.2">
      <c r="B14" s="39" t="s">
        <v>15</v>
      </c>
      <c r="C14" s="27"/>
      <c r="D14" s="10"/>
    </row>
    <row r="15" spans="2:4" ht="21.75" customHeight="1" x14ac:dyDescent="0.2">
      <c r="B15" s="39" t="s">
        <v>21</v>
      </c>
      <c r="C15" s="27"/>
      <c r="D15" s="10"/>
    </row>
    <row r="16" spans="2:4" ht="39" customHeight="1" x14ac:dyDescent="0.2">
      <c r="B16" s="39" t="s">
        <v>54</v>
      </c>
      <c r="C16" s="27"/>
      <c r="D16" s="10"/>
    </row>
    <row r="17" spans="2:4" ht="19.5" customHeight="1" x14ac:dyDescent="0.2">
      <c r="B17" s="39" t="s">
        <v>16</v>
      </c>
      <c r="C17" s="27"/>
      <c r="D17" s="10"/>
    </row>
    <row r="18" spans="2:4" ht="33" customHeight="1" x14ac:dyDescent="0.2">
      <c r="B18" s="39" t="s">
        <v>17</v>
      </c>
      <c r="C18" s="27"/>
      <c r="D18" s="10"/>
    </row>
    <row r="19" spans="2:4" ht="12.75" customHeight="1" x14ac:dyDescent="0.2">
      <c r="B19" s="26"/>
      <c r="C19" s="27"/>
      <c r="D19" s="10"/>
    </row>
    <row r="20" spans="2:4" x14ac:dyDescent="0.2">
      <c r="B20" s="36" t="s">
        <v>22</v>
      </c>
      <c r="C20" s="33"/>
      <c r="D20" s="10"/>
    </row>
    <row r="21" spans="2:4" ht="15" x14ac:dyDescent="0.2">
      <c r="B21" s="40" t="s">
        <v>23</v>
      </c>
      <c r="C21" s="33"/>
      <c r="D21" s="10"/>
    </row>
    <row r="22" spans="2:4" ht="15" x14ac:dyDescent="0.2">
      <c r="B22" s="40" t="s">
        <v>24</v>
      </c>
      <c r="C22" s="33"/>
    </row>
    <row r="23" spans="2:4" ht="15" x14ac:dyDescent="0.2">
      <c r="B23" s="40" t="s">
        <v>26</v>
      </c>
      <c r="C23" s="33"/>
    </row>
    <row r="24" spans="2:4" ht="15" x14ac:dyDescent="0.2">
      <c r="B24" s="40" t="s">
        <v>25</v>
      </c>
      <c r="C24" s="33"/>
    </row>
    <row r="25" spans="2:4" ht="15" x14ac:dyDescent="0.2">
      <c r="B25" s="40" t="s">
        <v>27</v>
      </c>
      <c r="C25" s="33"/>
    </row>
    <row r="26" spans="2:4" ht="15" x14ac:dyDescent="0.2">
      <c r="B26" s="40" t="s">
        <v>28</v>
      </c>
      <c r="C26" s="33"/>
    </row>
    <row r="27" spans="2:4" x14ac:dyDescent="0.2">
      <c r="B27" s="31"/>
      <c r="C27" s="33"/>
    </row>
    <row r="28" spans="2:4" x14ac:dyDescent="0.2">
      <c r="B28" s="31"/>
      <c r="C28" s="33"/>
    </row>
    <row r="29" spans="2:4" x14ac:dyDescent="0.2">
      <c r="B29" s="32"/>
      <c r="C29" s="35"/>
    </row>
  </sheetData>
  <mergeCells count="4">
    <mergeCell ref="B2:C2"/>
    <mergeCell ref="B4:C4"/>
    <mergeCell ref="B5:C5"/>
    <mergeCell ref="B9:C9"/>
  </mergeCells>
  <phoneticPr fontId="0" type="noConversion"/>
  <pageMargins left="0.39370078740157483" right="0.39370078740157483" top="0.55118110236220474" bottom="0.39370078740157483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0"/>
  <sheetViews>
    <sheetView showGridLines="0" tabSelected="1" topLeftCell="A25" zoomScaleNormal="100" workbookViewId="0">
      <selection activeCell="C55" sqref="C55:F55"/>
    </sheetView>
  </sheetViews>
  <sheetFormatPr baseColWidth="10" defaultRowHeight="12.75" x14ac:dyDescent="0.2"/>
  <cols>
    <col min="1" max="1" width="1.140625" customWidth="1"/>
    <col min="2" max="2" width="16.42578125" customWidth="1"/>
    <col min="3" max="4" width="14.42578125" customWidth="1"/>
    <col min="5" max="5" width="13.5703125" customWidth="1"/>
    <col min="6" max="8" width="13.7109375" customWidth="1"/>
    <col min="9" max="9" width="13.5703125" customWidth="1"/>
    <col min="10" max="10" width="13.7109375" customWidth="1"/>
    <col min="11" max="11" width="13.42578125" customWidth="1"/>
    <col min="12" max="12" width="14.42578125" customWidth="1"/>
    <col min="13" max="13" width="12.140625" customWidth="1"/>
    <col min="14" max="14" width="14" customWidth="1"/>
    <col min="15" max="15" width="14.85546875" customWidth="1"/>
    <col min="16" max="16" width="13.7109375" bestFit="1" customWidth="1"/>
    <col min="17" max="17" width="13.28515625" bestFit="1" customWidth="1"/>
    <col min="18" max="18" width="12.7109375" bestFit="1" customWidth="1"/>
    <col min="19" max="19" width="11.7109375" bestFit="1" customWidth="1"/>
  </cols>
  <sheetData>
    <row r="1" spans="1:19" ht="15" x14ac:dyDescent="0.2"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9" ht="15.75" x14ac:dyDescent="0.25">
      <c r="B2" s="265" t="s">
        <v>125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18"/>
      <c r="Q2" s="18"/>
      <c r="R2" s="18"/>
      <c r="S2" s="18"/>
    </row>
    <row r="3" spans="1:19" ht="18" x14ac:dyDescent="0.25"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9" ht="20.25" x14ac:dyDescent="0.3">
      <c r="B4" s="266" t="s">
        <v>1123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9" x14ac:dyDescent="0.2">
      <c r="B5" s="267"/>
      <c r="C5" s="267"/>
      <c r="D5" s="267"/>
      <c r="E5" s="267"/>
      <c r="F5" s="267"/>
      <c r="G5" s="267"/>
    </row>
    <row r="6" spans="1:19" ht="16.5" customHeight="1" x14ac:dyDescent="0.2"/>
    <row r="7" spans="1:19" ht="16.5" customHeight="1" x14ac:dyDescent="0.2">
      <c r="B7" s="17" t="s">
        <v>700</v>
      </c>
      <c r="C7" s="64"/>
      <c r="D7" s="64"/>
      <c r="E7" s="64"/>
      <c r="F7" s="24"/>
      <c r="G7" s="24"/>
      <c r="H7" s="9"/>
      <c r="I7" s="9"/>
    </row>
    <row r="8" spans="1:19" ht="16.5" customHeight="1" x14ac:dyDescent="0.2"/>
    <row r="9" spans="1:19" ht="17.25" customHeight="1" x14ac:dyDescent="0.25">
      <c r="B9" s="271" t="s">
        <v>1127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</row>
    <row r="10" spans="1:19" x14ac:dyDescent="0.2">
      <c r="A10" s="4"/>
      <c r="B10" s="4"/>
      <c r="C10" s="4"/>
      <c r="D10" s="4"/>
      <c r="E10" s="4"/>
      <c r="F10" s="6"/>
      <c r="G10" s="4"/>
    </row>
    <row r="11" spans="1:19" x14ac:dyDescent="0.2">
      <c r="A11" s="4"/>
      <c r="B11" s="4"/>
      <c r="C11" s="4"/>
      <c r="D11" s="4"/>
      <c r="E11" s="4"/>
      <c r="F11" s="6"/>
      <c r="G11" s="4"/>
    </row>
    <row r="12" spans="1:19" x14ac:dyDescent="0.2">
      <c r="B12" s="4"/>
      <c r="C12" s="4"/>
      <c r="D12" s="4"/>
      <c r="E12" s="4"/>
    </row>
    <row r="13" spans="1:19" ht="13.5" thickBot="1" x14ac:dyDescent="0.25">
      <c r="B13" s="4"/>
      <c r="C13" s="4"/>
      <c r="D13" s="4"/>
      <c r="E13" s="4"/>
    </row>
    <row r="14" spans="1:19" ht="18" customHeight="1" thickBot="1" x14ac:dyDescent="0.25">
      <c r="B14" s="276" t="s">
        <v>108</v>
      </c>
      <c r="C14" s="272" t="s">
        <v>107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4"/>
    </row>
    <row r="15" spans="1:19" ht="18" customHeight="1" thickBot="1" x14ac:dyDescent="0.25">
      <c r="B15" s="277"/>
      <c r="C15" s="62" t="s">
        <v>106</v>
      </c>
      <c r="D15" s="62" t="s">
        <v>105</v>
      </c>
      <c r="E15" s="62" t="s">
        <v>104</v>
      </c>
      <c r="F15" s="63" t="s">
        <v>103</v>
      </c>
      <c r="G15" s="62" t="s">
        <v>102</v>
      </c>
      <c r="H15" s="63" t="s">
        <v>101</v>
      </c>
      <c r="I15" s="63" t="s">
        <v>100</v>
      </c>
      <c r="J15" s="63" t="s">
        <v>99</v>
      </c>
      <c r="K15" s="63" t="s">
        <v>98</v>
      </c>
      <c r="L15" s="63" t="s">
        <v>97</v>
      </c>
      <c r="M15" s="63" t="s">
        <v>96</v>
      </c>
      <c r="N15" s="63" t="s">
        <v>95</v>
      </c>
      <c r="O15" s="62" t="s">
        <v>89</v>
      </c>
    </row>
    <row r="16" spans="1:19" x14ac:dyDescent="0.2">
      <c r="B16" s="59">
        <v>1000</v>
      </c>
      <c r="C16" s="54">
        <f>SUM(C17:C19)</f>
        <v>8189960.3000000007</v>
      </c>
      <c r="D16" s="54">
        <f t="shared" ref="D16:N16" si="0">SUM(D17:D19)</f>
        <v>5204649.0999999996</v>
      </c>
      <c r="E16" s="54">
        <f t="shared" si="0"/>
        <v>5584421.1499999994</v>
      </c>
      <c r="F16" s="54">
        <f t="shared" si="0"/>
        <v>3916756.64</v>
      </c>
      <c r="G16" s="54">
        <f t="shared" si="0"/>
        <v>4726094.4399999995</v>
      </c>
      <c r="H16" s="54">
        <f t="shared" si="0"/>
        <v>4581138.5600000005</v>
      </c>
      <c r="I16" s="54">
        <f t="shared" si="0"/>
        <v>4537520.1900000004</v>
      </c>
      <c r="J16" s="54">
        <f t="shared" si="0"/>
        <v>4345254.6899999995</v>
      </c>
      <c r="K16" s="54">
        <f t="shared" si="0"/>
        <v>4466180.0999999996</v>
      </c>
      <c r="L16" s="54">
        <f t="shared" si="0"/>
        <v>3710388.61</v>
      </c>
      <c r="M16" s="54">
        <f t="shared" si="0"/>
        <v>5108550.88</v>
      </c>
      <c r="N16" s="54">
        <f t="shared" si="0"/>
        <v>5043954.16</v>
      </c>
      <c r="O16" s="61"/>
    </row>
    <row r="17" spans="2:29" x14ac:dyDescent="0.2">
      <c r="B17" s="53" t="s">
        <v>93</v>
      </c>
      <c r="C17" s="51">
        <v>4713456.7300000004</v>
      </c>
      <c r="D17" s="51">
        <v>318062.59999999998</v>
      </c>
      <c r="E17" s="51">
        <v>5144292.6399999997</v>
      </c>
      <c r="F17" s="51">
        <v>287675.23</v>
      </c>
      <c r="G17" s="51">
        <v>4380502.6399999997</v>
      </c>
      <c r="H17" s="51">
        <v>287675.23</v>
      </c>
      <c r="I17" s="51">
        <v>4229224.78</v>
      </c>
      <c r="J17" s="51">
        <v>287675.23</v>
      </c>
      <c r="K17" s="51">
        <v>4206294.96</v>
      </c>
      <c r="L17" s="51">
        <v>287741.44</v>
      </c>
      <c r="M17" s="51">
        <v>703993.01</v>
      </c>
      <c r="N17" s="51">
        <v>4860839.92</v>
      </c>
      <c r="O17" s="60">
        <f>SUM(C17:N17)</f>
        <v>29707434.410000004</v>
      </c>
      <c r="P17" s="9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10"/>
    </row>
    <row r="18" spans="2:29" x14ac:dyDescent="0.2">
      <c r="B18" s="53" t="s">
        <v>92</v>
      </c>
      <c r="C18" s="51">
        <v>3476503.57</v>
      </c>
      <c r="D18" s="51">
        <v>4886586.5</v>
      </c>
      <c r="E18" s="51">
        <v>440128.51</v>
      </c>
      <c r="F18" s="193">
        <v>3629081.41</v>
      </c>
      <c r="G18" s="51">
        <v>345591.8</v>
      </c>
      <c r="H18" s="51">
        <v>4293463.33</v>
      </c>
      <c r="I18" s="51">
        <v>308295.40999999997</v>
      </c>
      <c r="J18" s="51">
        <v>4057579.46</v>
      </c>
      <c r="K18" s="51">
        <v>259885.14</v>
      </c>
      <c r="L18" s="51">
        <v>3422647.17</v>
      </c>
      <c r="M18" s="51">
        <v>4404557.87</v>
      </c>
      <c r="N18" s="51">
        <v>183114.23999999999</v>
      </c>
      <c r="O18" s="60">
        <f>SUM(C18:N18)</f>
        <v>29707434.410000004</v>
      </c>
      <c r="P18" s="9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0"/>
    </row>
    <row r="19" spans="2:29" x14ac:dyDescent="0.2">
      <c r="B19" s="53" t="s">
        <v>91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60">
        <f>SUM(C19:N19)</f>
        <v>0</v>
      </c>
      <c r="P19" s="99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10"/>
    </row>
    <row r="20" spans="2:29" ht="13.5" thickBot="1" x14ac:dyDescent="0.25">
      <c r="B20" s="53" t="s">
        <v>90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0">
        <f>SUM(C20:N20)</f>
        <v>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2:29" s="4" customFormat="1" ht="13.5" thickBot="1" x14ac:dyDescent="0.25">
      <c r="B21" s="49" t="s">
        <v>89</v>
      </c>
      <c r="C21" s="48">
        <f>SUM(C17:C20)</f>
        <v>8189960.3000000007</v>
      </c>
      <c r="D21" s="48">
        <f t="shared" ref="D21:N21" si="1">SUM(D17:D20)</f>
        <v>5204649.0999999996</v>
      </c>
      <c r="E21" s="48">
        <f t="shared" si="1"/>
        <v>5584421.1499999994</v>
      </c>
      <c r="F21" s="48">
        <f t="shared" si="1"/>
        <v>3916756.64</v>
      </c>
      <c r="G21" s="48">
        <f t="shared" si="1"/>
        <v>4726094.4399999995</v>
      </c>
      <c r="H21" s="48">
        <f t="shared" si="1"/>
        <v>4581138.5600000005</v>
      </c>
      <c r="I21" s="48">
        <f t="shared" si="1"/>
        <v>4537520.1900000004</v>
      </c>
      <c r="J21" s="48">
        <f t="shared" si="1"/>
        <v>4345254.6899999995</v>
      </c>
      <c r="K21" s="48">
        <f t="shared" si="1"/>
        <v>4466180.0999999996</v>
      </c>
      <c r="L21" s="48">
        <f t="shared" si="1"/>
        <v>3710388.61</v>
      </c>
      <c r="M21" s="48">
        <f t="shared" si="1"/>
        <v>5108550.88</v>
      </c>
      <c r="N21" s="48">
        <f t="shared" si="1"/>
        <v>5043954.16</v>
      </c>
      <c r="O21" s="67">
        <f t="shared" ref="O21" si="2">SUM(O17:O20)</f>
        <v>59414868.820000008</v>
      </c>
      <c r="P21" s="71"/>
      <c r="T21" s="73"/>
      <c r="U21" s="68"/>
      <c r="V21" s="68"/>
      <c r="W21" s="68"/>
      <c r="X21" s="68"/>
      <c r="Y21" s="68"/>
      <c r="Z21" s="68"/>
      <c r="AA21" s="68"/>
      <c r="AB21" s="68"/>
      <c r="AC21" s="68"/>
    </row>
    <row r="22" spans="2:29" x14ac:dyDescent="0.2">
      <c r="B22" s="59">
        <v>2000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T22" s="70"/>
      <c r="U22" s="70"/>
      <c r="V22" s="70"/>
      <c r="W22" s="70"/>
      <c r="X22" s="70"/>
      <c r="Y22" s="70"/>
      <c r="Z22" s="70"/>
      <c r="AA22" s="70"/>
      <c r="AB22" s="70"/>
      <c r="AC22" s="10"/>
    </row>
    <row r="23" spans="2:29" x14ac:dyDescent="0.2">
      <c r="B23" s="53" t="s">
        <v>93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60">
        <f>SUM(C23:N23)</f>
        <v>0</v>
      </c>
      <c r="P23" s="1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2:29" x14ac:dyDescent="0.2">
      <c r="B24" s="53" t="s">
        <v>92</v>
      </c>
      <c r="C24" s="51">
        <v>16928</v>
      </c>
      <c r="D24" s="51">
        <v>6964</v>
      </c>
      <c r="E24" s="51">
        <v>8464</v>
      </c>
      <c r="F24" s="51">
        <v>74589</v>
      </c>
      <c r="G24" s="51">
        <v>8464</v>
      </c>
      <c r="H24" s="51">
        <v>6964</v>
      </c>
      <c r="I24" s="51">
        <v>8464</v>
      </c>
      <c r="J24" s="51">
        <v>6964</v>
      </c>
      <c r="K24" s="51">
        <v>7964</v>
      </c>
      <c r="L24" s="51">
        <v>6964</v>
      </c>
      <c r="M24" s="51">
        <v>7964</v>
      </c>
      <c r="N24" s="51">
        <v>0</v>
      </c>
      <c r="O24" s="60">
        <f>SUM(C24:N24)</f>
        <v>160693</v>
      </c>
      <c r="P24" s="227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2:29" x14ac:dyDescent="0.2">
      <c r="B25" s="53" t="s">
        <v>91</v>
      </c>
      <c r="C25" s="51">
        <v>1062357.04</v>
      </c>
      <c r="D25" s="51">
        <v>746433.59</v>
      </c>
      <c r="E25" s="51">
        <v>457575.06</v>
      </c>
      <c r="F25" s="51">
        <v>360187.45</v>
      </c>
      <c r="G25" s="51">
        <v>482139.98</v>
      </c>
      <c r="H25" s="51">
        <v>363667.4</v>
      </c>
      <c r="I25" s="51">
        <v>219880.18</v>
      </c>
      <c r="J25" s="51">
        <v>420830.13</v>
      </c>
      <c r="K25" s="51">
        <v>328174.48</v>
      </c>
      <c r="L25" s="51">
        <v>378118.87</v>
      </c>
      <c r="M25" s="51">
        <v>83952.82</v>
      </c>
      <c r="N25" s="51">
        <v>122620.61</v>
      </c>
      <c r="O25" s="50">
        <f>SUM(C25:N25)</f>
        <v>5025937.6100000013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10"/>
    </row>
    <row r="26" spans="2:29" ht="13.5" thickBot="1" x14ac:dyDescent="0.25">
      <c r="B26" s="52" t="s">
        <v>90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0">
        <f>SUM(C26:N26)</f>
        <v>0</v>
      </c>
      <c r="Q26" s="69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2:29" s="4" customFormat="1" ht="13.5" thickBot="1" x14ac:dyDescent="0.25">
      <c r="B27" s="49" t="s">
        <v>89</v>
      </c>
      <c r="C27" s="48">
        <f>partidas!C58</f>
        <v>1079285.04</v>
      </c>
      <c r="D27" s="48">
        <f>partidas!D58</f>
        <v>753397.59000000008</v>
      </c>
      <c r="E27" s="48">
        <f>partidas!E58</f>
        <v>466039.06000000006</v>
      </c>
      <c r="F27" s="48">
        <f>partidas!F58</f>
        <v>434776.45</v>
      </c>
      <c r="G27" s="48">
        <f>partidas!G58</f>
        <v>490603.98</v>
      </c>
      <c r="H27" s="48">
        <f>partidas!H58</f>
        <v>370631.4</v>
      </c>
      <c r="I27" s="48">
        <f>partidas!I58</f>
        <v>228344.18</v>
      </c>
      <c r="J27" s="48">
        <f>partidas!J58</f>
        <v>427794.13000000006</v>
      </c>
      <c r="K27" s="48">
        <f>partidas!K58</f>
        <v>336138.48</v>
      </c>
      <c r="L27" s="48">
        <f>partidas!L58</f>
        <v>385082.87</v>
      </c>
      <c r="M27" s="48">
        <f>partidas!M58</f>
        <v>91916.82</v>
      </c>
      <c r="N27" s="48">
        <f>partidas!N58</f>
        <v>122620.61</v>
      </c>
      <c r="O27" s="48">
        <f>SUM(O23:O26)</f>
        <v>5186630.6100000013</v>
      </c>
      <c r="P27" s="71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</row>
    <row r="28" spans="2:29" ht="12.75" customHeight="1" x14ac:dyDescent="0.2">
      <c r="B28" s="59">
        <v>3000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Q28" s="10"/>
      <c r="R28" s="7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2:29" ht="12.75" customHeight="1" x14ac:dyDescent="0.2">
      <c r="B29" s="53" t="s">
        <v>93</v>
      </c>
      <c r="C29" s="51">
        <v>331632.76</v>
      </c>
      <c r="D29" s="51">
        <v>432906.6</v>
      </c>
      <c r="E29" s="51">
        <v>313236</v>
      </c>
      <c r="F29" s="51">
        <v>592263.75</v>
      </c>
      <c r="G29" s="51">
        <v>349214.25</v>
      </c>
      <c r="H29" s="51">
        <v>318139.5</v>
      </c>
      <c r="I29" s="51">
        <v>300825</v>
      </c>
      <c r="J29" s="51">
        <v>317322.59999999998</v>
      </c>
      <c r="K29" s="51">
        <v>638725.5</v>
      </c>
      <c r="L29" s="51">
        <v>324549.75</v>
      </c>
      <c r="M29" s="51">
        <v>350028</v>
      </c>
      <c r="N29" s="51">
        <v>377737.5</v>
      </c>
      <c r="O29" s="50">
        <f>SUM(C29:N29)</f>
        <v>4646581.21</v>
      </c>
      <c r="Q29" s="10"/>
      <c r="R29" s="7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2:29" ht="12.75" customHeight="1" x14ac:dyDescent="0.2">
      <c r="B30" s="53" t="s">
        <v>92</v>
      </c>
      <c r="C30" s="51">
        <v>892799.46</v>
      </c>
      <c r="D30" s="51">
        <v>437113.41</v>
      </c>
      <c r="E30" s="51">
        <v>591041.81000000006</v>
      </c>
      <c r="F30" s="51">
        <v>309377.76</v>
      </c>
      <c r="G30" s="51">
        <v>370666.06</v>
      </c>
      <c r="H30" s="51">
        <v>269720.51</v>
      </c>
      <c r="I30" s="51">
        <v>152563.10999999999</v>
      </c>
      <c r="J30" s="51">
        <v>417352.51</v>
      </c>
      <c r="K30" s="51">
        <v>252376.16</v>
      </c>
      <c r="L30" s="51">
        <v>314546.55</v>
      </c>
      <c r="M30" s="51">
        <v>192731.26</v>
      </c>
      <c r="N30" s="51">
        <v>177599.61</v>
      </c>
      <c r="O30" s="50">
        <f>SUM(C30:N30)</f>
        <v>4377888.21</v>
      </c>
      <c r="P30" s="2"/>
      <c r="Q30" s="10"/>
      <c r="R30" s="7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2:29" ht="12.75" customHeight="1" x14ac:dyDescent="0.2">
      <c r="B31" s="53" t="s">
        <v>91</v>
      </c>
      <c r="C31" s="51">
        <v>1223481.94</v>
      </c>
      <c r="D31" s="51">
        <v>263046</v>
      </c>
      <c r="E31" s="51">
        <v>451026</v>
      </c>
      <c r="F31" s="51">
        <v>276377.02</v>
      </c>
      <c r="G31" s="51">
        <v>520868.35</v>
      </c>
      <c r="H31" s="51">
        <v>234467.3</v>
      </c>
      <c r="I31" s="51">
        <v>268143.25</v>
      </c>
      <c r="J31" s="51">
        <v>371856.75</v>
      </c>
      <c r="K31" s="51">
        <v>241129.7</v>
      </c>
      <c r="L31" s="51">
        <v>314173.65000000002</v>
      </c>
      <c r="M31" s="51">
        <v>112322.08</v>
      </c>
      <c r="N31" s="51">
        <v>154503.75</v>
      </c>
      <c r="O31" s="50">
        <f>SUM(C31:N31)</f>
        <v>4431395.79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10"/>
    </row>
    <row r="32" spans="2:29" ht="12.75" customHeight="1" thickBot="1" x14ac:dyDescent="0.25">
      <c r="B32" s="53" t="s">
        <v>90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0">
        <f>SUM(C32:N32)</f>
        <v>0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30" s="4" customFormat="1" ht="12.75" customHeight="1" thickBot="1" x14ac:dyDescent="0.25">
      <c r="B33" s="55" t="s">
        <v>89</v>
      </c>
      <c r="C33" s="58">
        <f t="shared" ref="C33:I33" si="3">SUM(C29:C32)</f>
        <v>2447914.16</v>
      </c>
      <c r="D33" s="58">
        <f t="shared" si="3"/>
        <v>1133066.01</v>
      </c>
      <c r="E33" s="58">
        <f t="shared" si="3"/>
        <v>1355303.81</v>
      </c>
      <c r="F33" s="58">
        <f t="shared" si="3"/>
        <v>1178018.53</v>
      </c>
      <c r="G33" s="58">
        <f t="shared" si="3"/>
        <v>1240748.6600000001</v>
      </c>
      <c r="H33" s="58">
        <f t="shared" si="3"/>
        <v>822327.31</v>
      </c>
      <c r="I33" s="58">
        <f t="shared" si="3"/>
        <v>721531.36</v>
      </c>
      <c r="J33" s="58">
        <f>SUM(J29+J30+J31)</f>
        <v>1106531.8599999999</v>
      </c>
      <c r="K33" s="58">
        <f>SUM(K29:K32)</f>
        <v>1132231.3600000001</v>
      </c>
      <c r="L33" s="58">
        <f>SUM(L29:L32)</f>
        <v>953269.95000000007</v>
      </c>
      <c r="M33" s="58">
        <f>SUM(M29:M32)</f>
        <v>655081.34</v>
      </c>
      <c r="N33" s="58">
        <f>SUM(N29:N32)</f>
        <v>709840.86</v>
      </c>
      <c r="O33" s="48">
        <f>SUM(C33:N33)</f>
        <v>13455865.209999997</v>
      </c>
      <c r="P33" s="71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s="4" customFormat="1" ht="12.75" customHeight="1" x14ac:dyDescent="0.2">
      <c r="B34" s="59">
        <v>4000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71"/>
      <c r="Q34" s="71"/>
      <c r="AB34" s="68"/>
      <c r="AC34" s="68"/>
      <c r="AD34" s="68"/>
    </row>
    <row r="35" spans="1:30" s="4" customFormat="1" ht="12.75" customHeight="1" x14ac:dyDescent="0.2">
      <c r="B35" s="53" t="s">
        <v>93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f>SUM(C35:N35)</f>
        <v>0</v>
      </c>
      <c r="P35" s="71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s="4" customFormat="1" ht="12.75" customHeight="1" x14ac:dyDescent="0.2">
      <c r="B36" s="53" t="s">
        <v>92</v>
      </c>
      <c r="C36" s="51">
        <v>9000</v>
      </c>
      <c r="D36" s="51">
        <v>9000</v>
      </c>
      <c r="E36" s="51">
        <v>9000</v>
      </c>
      <c r="F36" s="51">
        <v>9000</v>
      </c>
      <c r="G36" s="51">
        <v>9000</v>
      </c>
      <c r="H36" s="51">
        <v>9000</v>
      </c>
      <c r="I36" s="51">
        <v>9000</v>
      </c>
      <c r="J36" s="51">
        <v>9000</v>
      </c>
      <c r="K36" s="51">
        <v>9000</v>
      </c>
      <c r="L36" s="51">
        <v>9000</v>
      </c>
      <c r="M36" s="51">
        <v>9000</v>
      </c>
      <c r="N36" s="51">
        <v>9000</v>
      </c>
      <c r="O36" s="51">
        <f>SUM(C36:N36)</f>
        <v>108000</v>
      </c>
      <c r="P36" s="71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8"/>
      <c r="AC36" s="68"/>
      <c r="AD36" s="68"/>
    </row>
    <row r="37" spans="1:30" s="4" customFormat="1" ht="12.75" customHeight="1" x14ac:dyDescent="0.2">
      <c r="B37" s="53" t="s">
        <v>91</v>
      </c>
      <c r="C37" s="51">
        <v>4200</v>
      </c>
      <c r="D37" s="51">
        <v>554200</v>
      </c>
      <c r="E37" s="51">
        <v>4200</v>
      </c>
      <c r="F37" s="51">
        <v>4200</v>
      </c>
      <c r="G37" s="51">
        <v>4200</v>
      </c>
      <c r="H37" s="51">
        <v>14700</v>
      </c>
      <c r="I37" s="51">
        <v>4200</v>
      </c>
      <c r="J37" s="51">
        <v>554200</v>
      </c>
      <c r="K37" s="51">
        <v>4200</v>
      </c>
      <c r="L37" s="51">
        <v>4200</v>
      </c>
      <c r="M37" s="51">
        <v>4200</v>
      </c>
      <c r="N37" s="51">
        <v>4200</v>
      </c>
      <c r="O37" s="51">
        <f>SUM(C37:N37)</f>
        <v>1160900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8"/>
      <c r="AD37" s="68"/>
    </row>
    <row r="38" spans="1:30" s="4" customFormat="1" ht="12.75" customHeight="1" thickBot="1" x14ac:dyDescent="0.25">
      <c r="B38" s="52" t="s">
        <v>90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1">
        <f>SUM(C38:N38)</f>
        <v>0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3"/>
      <c r="AC38" s="68"/>
      <c r="AD38" s="68"/>
    </row>
    <row r="39" spans="1:30" s="4" customFormat="1" ht="12.75" customHeight="1" thickBot="1" x14ac:dyDescent="0.25">
      <c r="B39" s="49" t="s">
        <v>89</v>
      </c>
      <c r="C39" s="48">
        <f>SUM(C35:C38)</f>
        <v>13200</v>
      </c>
      <c r="D39" s="48">
        <f>SUM(D35:D38)</f>
        <v>563200</v>
      </c>
      <c r="E39" s="48">
        <f>SUM(E35:E38)</f>
        <v>13200</v>
      </c>
      <c r="F39" s="48">
        <f>SUM(F35:F38)</f>
        <v>13200</v>
      </c>
      <c r="G39" s="48">
        <f t="shared" ref="G39:N39" si="4">SUM(G35:G38)</f>
        <v>13200</v>
      </c>
      <c r="H39" s="48">
        <f t="shared" si="4"/>
        <v>23700</v>
      </c>
      <c r="I39" s="48">
        <f t="shared" si="4"/>
        <v>13200</v>
      </c>
      <c r="J39" s="48">
        <f t="shared" si="4"/>
        <v>563200</v>
      </c>
      <c r="K39" s="48">
        <f t="shared" si="4"/>
        <v>13200</v>
      </c>
      <c r="L39" s="48">
        <f t="shared" si="4"/>
        <v>13200</v>
      </c>
      <c r="M39" s="48">
        <f t="shared" si="4"/>
        <v>13200</v>
      </c>
      <c r="N39" s="48">
        <f t="shared" si="4"/>
        <v>13200</v>
      </c>
      <c r="O39" s="67">
        <f>SUM(C39:N39)</f>
        <v>1268900</v>
      </c>
      <c r="P39" s="71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x14ac:dyDescent="0.2">
      <c r="A40" s="4"/>
      <c r="B40" s="59">
        <v>5000</v>
      </c>
      <c r="C40" s="54"/>
      <c r="D40" s="54"/>
      <c r="E40" s="54"/>
      <c r="F40" s="72"/>
      <c r="G40" s="54"/>
      <c r="H40" s="72"/>
      <c r="I40" s="54"/>
      <c r="J40" s="72"/>
      <c r="K40" s="54"/>
      <c r="L40" s="72"/>
      <c r="M40" s="54"/>
      <c r="N40" s="160"/>
      <c r="O40" s="57"/>
      <c r="Q40" s="10"/>
      <c r="R40" s="7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x14ac:dyDescent="0.2">
      <c r="B41" s="53" t="s">
        <v>93</v>
      </c>
      <c r="C41" s="51">
        <v>0</v>
      </c>
      <c r="D41" s="51">
        <v>0</v>
      </c>
      <c r="E41" s="51">
        <v>0</v>
      </c>
      <c r="F41" s="65">
        <v>0</v>
      </c>
      <c r="G41" s="51">
        <v>0</v>
      </c>
      <c r="H41" s="65">
        <v>0</v>
      </c>
      <c r="I41" s="51">
        <v>0</v>
      </c>
      <c r="J41" s="65">
        <v>0</v>
      </c>
      <c r="K41" s="51">
        <v>0</v>
      </c>
      <c r="L41" s="65">
        <v>0</v>
      </c>
      <c r="M41" s="51">
        <v>0</v>
      </c>
      <c r="N41" s="161">
        <v>0</v>
      </c>
      <c r="O41" s="50">
        <f>SUM(C41:N41)</f>
        <v>0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x14ac:dyDescent="0.2">
      <c r="B42" s="53" t="s">
        <v>92</v>
      </c>
      <c r="C42" s="51">
        <v>0</v>
      </c>
      <c r="D42" s="51">
        <v>0</v>
      </c>
      <c r="E42" s="51">
        <v>0</v>
      </c>
      <c r="F42" s="65">
        <v>0</v>
      </c>
      <c r="G42" s="51">
        <v>0</v>
      </c>
      <c r="H42" s="65">
        <v>0</v>
      </c>
      <c r="I42" s="51">
        <v>0</v>
      </c>
      <c r="J42" s="65">
        <v>0</v>
      </c>
      <c r="K42" s="51">
        <v>0</v>
      </c>
      <c r="L42" s="65">
        <v>0</v>
      </c>
      <c r="M42" s="51">
        <v>0</v>
      </c>
      <c r="N42" s="161">
        <v>0</v>
      </c>
      <c r="O42" s="50">
        <f>SUM(C42:N42)</f>
        <v>0</v>
      </c>
      <c r="Q42" s="10"/>
      <c r="R42" s="7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x14ac:dyDescent="0.2">
      <c r="B43" s="53" t="s">
        <v>91</v>
      </c>
      <c r="C43" s="258">
        <v>449161.65</v>
      </c>
      <c r="D43" s="163">
        <v>546684.63</v>
      </c>
      <c r="E43" s="163">
        <v>368535.46</v>
      </c>
      <c r="F43" s="2">
        <v>98311.71</v>
      </c>
      <c r="G43" s="163">
        <v>402008.25</v>
      </c>
      <c r="H43" s="2">
        <v>76902</v>
      </c>
      <c r="I43" s="163">
        <v>492500.4</v>
      </c>
      <c r="J43" s="2">
        <v>420512.4</v>
      </c>
      <c r="K43" s="163">
        <v>95684.61</v>
      </c>
      <c r="L43" s="2">
        <v>89502</v>
      </c>
      <c r="M43" s="163">
        <v>105908.25</v>
      </c>
      <c r="N43" s="2">
        <v>228102</v>
      </c>
      <c r="O43" s="50">
        <f>SUM(C43:N43)</f>
        <v>3373813.36</v>
      </c>
      <c r="P43" s="2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3.5" thickBot="1" x14ac:dyDescent="0.25">
      <c r="B44" s="52" t="s">
        <v>90</v>
      </c>
      <c r="C44" s="56"/>
      <c r="D44" s="56"/>
      <c r="E44" s="56"/>
      <c r="F44" s="66"/>
      <c r="G44" s="56"/>
      <c r="H44" s="66"/>
      <c r="I44" s="56"/>
      <c r="J44" s="66"/>
      <c r="K44" s="56"/>
      <c r="L44" s="66"/>
      <c r="M44" s="56"/>
      <c r="N44" s="162"/>
      <c r="O44" s="50">
        <f>SUM(C44:N44)</f>
        <v>0</v>
      </c>
      <c r="Q44" s="2"/>
      <c r="R44" s="2"/>
    </row>
    <row r="45" spans="1:30" s="4" customFormat="1" ht="13.5" thickBot="1" x14ac:dyDescent="0.25">
      <c r="B45" s="49" t="s">
        <v>89</v>
      </c>
      <c r="C45" s="159">
        <f>SUM(C41:C44)</f>
        <v>449161.65</v>
      </c>
      <c r="D45" s="159">
        <f t="shared" ref="D45:N45" si="5">SUM(D41:D44)</f>
        <v>546684.63</v>
      </c>
      <c r="E45" s="159">
        <f t="shared" si="5"/>
        <v>368535.46</v>
      </c>
      <c r="F45" s="159">
        <f t="shared" si="5"/>
        <v>98311.71</v>
      </c>
      <c r="G45" s="159">
        <f t="shared" si="5"/>
        <v>402008.25</v>
      </c>
      <c r="H45" s="159">
        <f t="shared" si="5"/>
        <v>76902</v>
      </c>
      <c r="I45" s="159">
        <f t="shared" si="5"/>
        <v>492500.4</v>
      </c>
      <c r="J45" s="159">
        <f t="shared" si="5"/>
        <v>420512.4</v>
      </c>
      <c r="K45" s="159">
        <f t="shared" si="5"/>
        <v>95684.61</v>
      </c>
      <c r="L45" s="159">
        <f t="shared" si="5"/>
        <v>89502</v>
      </c>
      <c r="M45" s="159">
        <f t="shared" si="5"/>
        <v>105908.25</v>
      </c>
      <c r="N45" s="159">
        <f t="shared" si="5"/>
        <v>228102</v>
      </c>
      <c r="O45" s="48">
        <f>SUM(C45:N45)</f>
        <v>3373813.36</v>
      </c>
      <c r="P45" s="71">
        <f>SUM(O21+O27+O33+O39+O45)</f>
        <v>82700078</v>
      </c>
      <c r="Q45" s="71"/>
    </row>
    <row r="46" spans="1:30" ht="13.5" thickBot="1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30" x14ac:dyDescent="0.2">
      <c r="B47" s="55" t="s">
        <v>94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2"/>
    </row>
    <row r="48" spans="1:30" x14ac:dyDescent="0.2">
      <c r="B48" s="53" t="s">
        <v>93</v>
      </c>
      <c r="C48" s="51">
        <v>449161.65</v>
      </c>
      <c r="D48" s="51">
        <v>1440684.63</v>
      </c>
      <c r="E48" s="51">
        <v>471035.46</v>
      </c>
      <c r="F48" s="51">
        <v>98311.71</v>
      </c>
      <c r="G48" s="51">
        <v>402008.25</v>
      </c>
      <c r="H48" s="51">
        <v>76902</v>
      </c>
      <c r="I48" s="51">
        <v>492500.4</v>
      </c>
      <c r="J48" s="51">
        <f t="shared" ref="D48:J49" si="6">SUM(J17+J23+J29+J35+J41)</f>
        <v>604997.82999999996</v>
      </c>
      <c r="K48" s="51">
        <f t="shared" ref="K48:L51" si="7">SUM(K17+K23+K29+K35+K41)</f>
        <v>4845020.46</v>
      </c>
      <c r="L48" s="51">
        <f t="shared" si="7"/>
        <v>612291.18999999994</v>
      </c>
      <c r="M48" s="51">
        <f t="shared" ref="M48:O50" si="8">SUM(M17+M23+M29+M35+M41)</f>
        <v>1054021.01</v>
      </c>
      <c r="N48" s="51">
        <f t="shared" si="8"/>
        <v>5238577.42</v>
      </c>
      <c r="O48" s="51">
        <f t="shared" si="8"/>
        <v>34354015.620000005</v>
      </c>
      <c r="P48" s="70"/>
    </row>
    <row r="49" spans="2:16" x14ac:dyDescent="0.2">
      <c r="B49" s="53" t="s">
        <v>92</v>
      </c>
      <c r="C49" s="51">
        <v>0</v>
      </c>
      <c r="D49" s="51">
        <f t="shared" si="6"/>
        <v>5339663.91</v>
      </c>
      <c r="E49" s="51">
        <f t="shared" si="6"/>
        <v>1048634.32</v>
      </c>
      <c r="F49" s="51">
        <f t="shared" si="6"/>
        <v>4022048.17</v>
      </c>
      <c r="G49" s="51">
        <f t="shared" si="6"/>
        <v>733721.86</v>
      </c>
      <c r="H49" s="51">
        <f t="shared" si="6"/>
        <v>4579147.84</v>
      </c>
      <c r="I49" s="51">
        <f t="shared" si="6"/>
        <v>478322.51999999996</v>
      </c>
      <c r="J49" s="51">
        <f t="shared" si="6"/>
        <v>4490895.97</v>
      </c>
      <c r="K49" s="51">
        <f t="shared" si="7"/>
        <v>529225.30000000005</v>
      </c>
      <c r="L49" s="51">
        <f t="shared" si="7"/>
        <v>3753157.7199999997</v>
      </c>
      <c r="M49" s="51">
        <f t="shared" si="8"/>
        <v>4614253.13</v>
      </c>
      <c r="N49" s="51">
        <f t="shared" si="8"/>
        <v>369713.85</v>
      </c>
      <c r="O49" s="51">
        <f t="shared" si="8"/>
        <v>34354015.620000005</v>
      </c>
      <c r="P49" s="2"/>
    </row>
    <row r="50" spans="2:16" x14ac:dyDescent="0.2">
      <c r="B50" s="53" t="s">
        <v>91</v>
      </c>
      <c r="C50" s="51">
        <v>0</v>
      </c>
      <c r="D50" s="51">
        <f t="shared" ref="D50:J51" si="9">SUM(D19+D25+D31+D37+D43)</f>
        <v>2110364.2199999997</v>
      </c>
      <c r="E50" s="51">
        <f t="shared" si="9"/>
        <v>1281336.52</v>
      </c>
      <c r="F50" s="51">
        <f t="shared" si="9"/>
        <v>739076.17999999993</v>
      </c>
      <c r="G50" s="51">
        <f t="shared" si="9"/>
        <v>1409216.58</v>
      </c>
      <c r="H50" s="51">
        <f t="shared" si="9"/>
        <v>689736.7</v>
      </c>
      <c r="I50" s="51">
        <f t="shared" si="9"/>
        <v>984723.83000000007</v>
      </c>
      <c r="J50" s="51">
        <f t="shared" si="9"/>
        <v>1767399.2799999998</v>
      </c>
      <c r="K50" s="51">
        <f t="shared" si="7"/>
        <v>669188.78999999992</v>
      </c>
      <c r="L50" s="51">
        <f t="shared" si="7"/>
        <v>785994.52</v>
      </c>
      <c r="M50" s="51">
        <f>SUM(M19+M25+M31+M37+M43)</f>
        <v>306383.15000000002</v>
      </c>
      <c r="N50" s="51">
        <f>SUM(N19+N25+N31+N37+N43)</f>
        <v>509426.36</v>
      </c>
      <c r="O50" s="51">
        <f t="shared" si="8"/>
        <v>13992046.760000002</v>
      </c>
      <c r="P50" s="2"/>
    </row>
    <row r="51" spans="2:16" ht="13.5" thickBot="1" x14ac:dyDescent="0.25">
      <c r="B51" s="52" t="s">
        <v>90</v>
      </c>
      <c r="C51" s="51">
        <v>1912794.29</v>
      </c>
      <c r="D51" s="51">
        <f t="shared" si="9"/>
        <v>0</v>
      </c>
      <c r="E51" s="51">
        <f t="shared" si="9"/>
        <v>0</v>
      </c>
      <c r="F51" s="51">
        <f t="shared" si="9"/>
        <v>0</v>
      </c>
      <c r="G51" s="51">
        <f t="shared" si="9"/>
        <v>0</v>
      </c>
      <c r="H51" s="51">
        <f t="shared" si="9"/>
        <v>0</v>
      </c>
      <c r="I51" s="51">
        <f t="shared" si="9"/>
        <v>0</v>
      </c>
      <c r="J51" s="51">
        <f t="shared" si="9"/>
        <v>0</v>
      </c>
      <c r="K51" s="51">
        <f t="shared" si="7"/>
        <v>0</v>
      </c>
      <c r="L51" s="51">
        <f t="shared" si="7"/>
        <v>0</v>
      </c>
      <c r="M51" s="51">
        <f>SUM(M20+M26+M32+M38+M44)</f>
        <v>0</v>
      </c>
      <c r="N51" s="51">
        <f>SUM(N20+N26+N32+N38+N44)</f>
        <v>0</v>
      </c>
      <c r="O51" s="98">
        <f>SUM(C51:N51)</f>
        <v>1912794.29</v>
      </c>
    </row>
    <row r="52" spans="2:16" ht="13.5" thickBot="1" x14ac:dyDescent="0.25">
      <c r="B52" s="49" t="s">
        <v>89</v>
      </c>
      <c r="C52" s="48">
        <f>SUM(C48:C51)</f>
        <v>2361955.94</v>
      </c>
      <c r="D52" s="48">
        <f t="shared" ref="D52:N52" si="10">SUM(D48:D51)</f>
        <v>8890712.7599999998</v>
      </c>
      <c r="E52" s="48">
        <f t="shared" si="10"/>
        <v>2801006.3</v>
      </c>
      <c r="F52" s="48">
        <f t="shared" si="10"/>
        <v>4859436.0599999996</v>
      </c>
      <c r="G52" s="48">
        <f t="shared" si="10"/>
        <v>2544946.69</v>
      </c>
      <c r="H52" s="48">
        <f t="shared" si="10"/>
        <v>5345786.54</v>
      </c>
      <c r="I52" s="48">
        <f t="shared" si="10"/>
        <v>1955546.75</v>
      </c>
      <c r="J52" s="48">
        <f t="shared" si="10"/>
        <v>6863293.0800000001</v>
      </c>
      <c r="K52" s="48">
        <f t="shared" si="10"/>
        <v>6043434.5499999998</v>
      </c>
      <c r="L52" s="48">
        <f t="shared" si="10"/>
        <v>5151443.43</v>
      </c>
      <c r="M52" s="48">
        <f t="shared" si="10"/>
        <v>5974657.29</v>
      </c>
      <c r="N52" s="48">
        <f t="shared" si="10"/>
        <v>6117717.6299999999</v>
      </c>
      <c r="O52" s="48">
        <f t="shared" ref="O52" si="11">SUM(O48:O51)</f>
        <v>84612872.290000021</v>
      </c>
      <c r="P52" s="2"/>
    </row>
    <row r="53" spans="2:16" x14ac:dyDescent="0.2">
      <c r="O53" s="2"/>
    </row>
    <row r="54" spans="2:16" x14ac:dyDescent="0.2">
      <c r="B54" s="260" t="s">
        <v>1131</v>
      </c>
      <c r="C54" s="2">
        <f>SUM(C17+C23+C29+C35+C41)</f>
        <v>5045089.49</v>
      </c>
      <c r="D54" s="2">
        <f t="shared" ref="D54:F54" si="12">SUM(D17+D23+D29+D35+D41)</f>
        <v>750969.2</v>
      </c>
      <c r="E54" s="2">
        <f t="shared" si="12"/>
        <v>5457528.6399999997</v>
      </c>
      <c r="F54" s="2">
        <f t="shared" si="12"/>
        <v>879938.98</v>
      </c>
      <c r="K54" s="14"/>
      <c r="L54" s="14"/>
      <c r="M54" s="14"/>
      <c r="N54" s="164"/>
      <c r="O54" s="2"/>
    </row>
    <row r="55" spans="2:16" x14ac:dyDescent="0.2">
      <c r="B55" s="260" t="s">
        <v>50</v>
      </c>
      <c r="C55" s="2">
        <f>SUM(C18+C24+C30+C36+C42+C49)</f>
        <v>4395231.0299999993</v>
      </c>
      <c r="D55" s="2">
        <f>SUM(D18+D24+D30+D36+D42)</f>
        <v>5339663.91</v>
      </c>
      <c r="E55" s="2">
        <f t="shared" ref="E55:F55" si="13">SUM(E18+E24+E30+E36+E42)</f>
        <v>1048634.32</v>
      </c>
      <c r="F55" s="2">
        <f t="shared" si="13"/>
        <v>4022048.17</v>
      </c>
      <c r="O55" s="2"/>
    </row>
    <row r="56" spans="2:16" x14ac:dyDescent="0.2">
      <c r="B56" s="260" t="s">
        <v>51</v>
      </c>
      <c r="C56" s="2">
        <f>SUM(C19+C25+C31+C37+C43)</f>
        <v>2739200.63</v>
      </c>
      <c r="D56" s="2">
        <f t="shared" ref="D56:F56" si="14">SUM(D19+D25+D31+D37+D43)</f>
        <v>2110364.2199999997</v>
      </c>
      <c r="E56" s="2">
        <f t="shared" si="14"/>
        <v>1281336.52</v>
      </c>
      <c r="F56" s="2">
        <f t="shared" si="14"/>
        <v>739076.17999999993</v>
      </c>
      <c r="O56" s="2"/>
      <c r="P56" s="2"/>
    </row>
    <row r="57" spans="2:16" x14ac:dyDescent="0.2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6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60" spans="2:16" x14ac:dyDescent="0.2">
      <c r="O60" s="2"/>
    </row>
  </sheetData>
  <mergeCells count="8">
    <mergeCell ref="C14:O14"/>
    <mergeCell ref="B1:O1"/>
    <mergeCell ref="B5:G5"/>
    <mergeCell ref="B2:O2"/>
    <mergeCell ref="B4:O4"/>
    <mergeCell ref="B14:B15"/>
    <mergeCell ref="B9:O9"/>
    <mergeCell ref="B3:O3"/>
  </mergeCells>
  <printOptions horizontalCentered="1"/>
  <pageMargins left="0.24" right="0.24" top="0.39370078740157483" bottom="0.39370078740157483" header="0.27559055118110237" footer="0.1574803149606299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1"/>
  <sheetViews>
    <sheetView topLeftCell="A28" zoomScaleNormal="100" workbookViewId="0">
      <selection activeCell="E53" sqref="E53"/>
    </sheetView>
  </sheetViews>
  <sheetFormatPr baseColWidth="10" defaultRowHeight="12.75" x14ac:dyDescent="0.2"/>
  <cols>
    <col min="1" max="1" width="3" customWidth="1"/>
    <col min="2" max="2" width="42.42578125" customWidth="1"/>
    <col min="3" max="3" width="12.28515625" customWidth="1"/>
    <col min="4" max="4" width="14.28515625" customWidth="1"/>
    <col min="5" max="5" width="42.7109375" customWidth="1"/>
    <col min="6" max="6" width="14" customWidth="1"/>
    <col min="7" max="7" width="15.28515625" customWidth="1"/>
    <col min="8" max="8" width="15" customWidth="1"/>
    <col min="9" max="9" width="25.28515625" customWidth="1"/>
  </cols>
  <sheetData>
    <row r="1" spans="1:9" ht="18" x14ac:dyDescent="0.25">
      <c r="A1" s="157"/>
      <c r="B1" s="278"/>
      <c r="C1" s="278"/>
      <c r="D1" s="278"/>
      <c r="E1" s="278"/>
      <c r="F1" s="278"/>
      <c r="G1" s="157"/>
      <c r="H1" s="157"/>
      <c r="I1" s="157"/>
    </row>
    <row r="2" spans="1:9" ht="18" x14ac:dyDescent="0.25">
      <c r="A2" s="157"/>
      <c r="B2" s="278" t="s">
        <v>125</v>
      </c>
      <c r="C2" s="278"/>
      <c r="D2" s="278"/>
      <c r="E2" s="278"/>
      <c r="F2" s="278"/>
      <c r="G2" s="157"/>
      <c r="H2" s="157"/>
      <c r="I2" s="157"/>
    </row>
    <row r="3" spans="1:9" ht="18" x14ac:dyDescent="0.25">
      <c r="A3" s="157"/>
      <c r="B3" s="158"/>
      <c r="C3" s="158"/>
      <c r="D3" s="158"/>
      <c r="E3" s="100"/>
      <c r="F3" s="100"/>
      <c r="G3" s="157"/>
      <c r="H3" s="157"/>
      <c r="I3" s="157"/>
    </row>
    <row r="4" spans="1:9" ht="18" x14ac:dyDescent="0.25">
      <c r="A4" s="157"/>
      <c r="B4" s="278"/>
      <c r="C4" s="278"/>
      <c r="D4" s="278"/>
      <c r="E4" s="278"/>
      <c r="F4" s="278"/>
      <c r="G4" s="157"/>
      <c r="H4" s="157"/>
      <c r="I4" s="157"/>
    </row>
    <row r="5" spans="1:9" ht="18" x14ac:dyDescent="0.25">
      <c r="A5" s="157"/>
      <c r="B5" s="278"/>
      <c r="C5" s="278"/>
      <c r="D5" s="278"/>
      <c r="E5" s="278"/>
      <c r="F5" s="278"/>
      <c r="G5" s="157"/>
      <c r="H5" s="157"/>
      <c r="I5" s="157"/>
    </row>
    <row r="6" spans="1:9" ht="18" x14ac:dyDescent="0.25">
      <c r="A6" s="157"/>
      <c r="B6" s="158"/>
      <c r="C6" s="158"/>
      <c r="D6" s="158"/>
      <c r="E6" s="100"/>
      <c r="F6" s="100"/>
      <c r="G6" s="157"/>
      <c r="H6" s="157"/>
      <c r="I6" s="157"/>
    </row>
    <row r="7" spans="1:9" ht="18" customHeight="1" x14ac:dyDescent="0.25">
      <c r="B7" s="282" t="s">
        <v>88</v>
      </c>
      <c r="C7" s="282"/>
      <c r="D7" s="282"/>
      <c r="E7" s="282"/>
      <c r="F7" s="282"/>
    </row>
    <row r="8" spans="1:9" ht="18" customHeight="1" x14ac:dyDescent="0.25">
      <c r="B8" s="156"/>
      <c r="C8" s="156"/>
      <c r="D8" s="156"/>
      <c r="E8" s="156"/>
      <c r="F8" s="156"/>
    </row>
    <row r="9" spans="1:9" ht="19.5" customHeight="1" x14ac:dyDescent="0.35">
      <c r="A9" s="155"/>
      <c r="B9" s="281" t="s">
        <v>1124</v>
      </c>
      <c r="C9" s="281"/>
      <c r="D9" s="281"/>
      <c r="E9" s="281"/>
      <c r="F9" s="281"/>
      <c r="G9" s="154"/>
      <c r="H9" s="154"/>
      <c r="I9" s="154"/>
    </row>
    <row r="10" spans="1:9" ht="13.5" thickBot="1" x14ac:dyDescent="0.25"/>
    <row r="11" spans="1:9" ht="48" thickBot="1" x14ac:dyDescent="0.25">
      <c r="B11" s="152" t="s">
        <v>55</v>
      </c>
      <c r="C11" s="151" t="s">
        <v>56</v>
      </c>
      <c r="D11" s="153"/>
      <c r="E11" s="152" t="s">
        <v>55</v>
      </c>
      <c r="F11" s="151" t="s">
        <v>56</v>
      </c>
    </row>
    <row r="12" spans="1:9" ht="16.5" thickBot="1" x14ac:dyDescent="0.3">
      <c r="B12" s="285" t="s">
        <v>57</v>
      </c>
      <c r="C12" s="286"/>
      <c r="D12" s="150"/>
      <c r="E12" s="283" t="s">
        <v>606</v>
      </c>
      <c r="F12" s="284"/>
    </row>
    <row r="13" spans="1:9" ht="15" x14ac:dyDescent="0.2">
      <c r="B13" s="129" t="s">
        <v>45</v>
      </c>
      <c r="C13" s="128">
        <v>300</v>
      </c>
      <c r="D13" s="121"/>
      <c r="E13" s="149" t="s">
        <v>605</v>
      </c>
      <c r="F13" s="128">
        <v>1500</v>
      </c>
    </row>
    <row r="14" spans="1:9" ht="15" x14ac:dyDescent="0.2">
      <c r="B14" s="127" t="s">
        <v>58</v>
      </c>
      <c r="C14" s="126">
        <v>100</v>
      </c>
      <c r="D14" s="121"/>
      <c r="E14" s="148" t="s">
        <v>76</v>
      </c>
      <c r="F14" s="126">
        <v>3000</v>
      </c>
    </row>
    <row r="15" spans="1:9" ht="18" customHeight="1" thickBot="1" x14ac:dyDescent="0.25">
      <c r="B15" s="127" t="s">
        <v>59</v>
      </c>
      <c r="C15" s="126">
        <v>100</v>
      </c>
      <c r="D15" s="121"/>
      <c r="E15" s="145" t="s">
        <v>604</v>
      </c>
      <c r="F15" s="140">
        <v>500</v>
      </c>
    </row>
    <row r="16" spans="1:9" ht="16.5" thickBot="1" x14ac:dyDescent="0.3">
      <c r="B16" s="127" t="s">
        <v>60</v>
      </c>
      <c r="C16" s="126">
        <v>20</v>
      </c>
      <c r="D16" s="121"/>
      <c r="E16" s="285" t="s">
        <v>603</v>
      </c>
      <c r="F16" s="286"/>
    </row>
    <row r="17" spans="2:6" ht="15" x14ac:dyDescent="0.2">
      <c r="B17" s="127" t="s">
        <v>61</v>
      </c>
      <c r="C17" s="126">
        <v>200</v>
      </c>
      <c r="D17" s="121"/>
      <c r="E17" s="147" t="s">
        <v>77</v>
      </c>
      <c r="F17" s="130">
        <v>1500</v>
      </c>
    </row>
    <row r="18" spans="2:6" ht="17.25" customHeight="1" x14ac:dyDescent="0.2">
      <c r="B18" s="127" t="s">
        <v>62</v>
      </c>
      <c r="C18" s="126">
        <v>400</v>
      </c>
      <c r="D18" s="121"/>
      <c r="E18" s="146" t="s">
        <v>78</v>
      </c>
      <c r="F18" s="130">
        <v>3000</v>
      </c>
    </row>
    <row r="19" spans="2:6" ht="15.75" customHeight="1" x14ac:dyDescent="0.2">
      <c r="B19" s="127" t="s">
        <v>63</v>
      </c>
      <c r="C19" s="126">
        <v>100</v>
      </c>
      <c r="D19" s="121"/>
      <c r="E19" s="147" t="s">
        <v>81</v>
      </c>
      <c r="F19" s="130">
        <v>2600</v>
      </c>
    </row>
    <row r="20" spans="2:6" ht="15" x14ac:dyDescent="0.2">
      <c r="B20" s="127" t="s">
        <v>46</v>
      </c>
      <c r="C20" s="126">
        <v>50</v>
      </c>
      <c r="D20" s="121"/>
      <c r="E20" s="146" t="s">
        <v>500</v>
      </c>
      <c r="F20" s="130">
        <v>1500</v>
      </c>
    </row>
    <row r="21" spans="2:6" ht="15.75" thickBot="1" x14ac:dyDescent="0.25">
      <c r="B21" s="127" t="s">
        <v>154</v>
      </c>
      <c r="C21" s="126">
        <v>100</v>
      </c>
      <c r="D21" s="121"/>
      <c r="E21" s="145" t="s">
        <v>602</v>
      </c>
      <c r="F21" s="140">
        <v>1500</v>
      </c>
    </row>
    <row r="22" spans="2:6" ht="16.5" thickBot="1" x14ac:dyDescent="0.3">
      <c r="B22" s="127" t="s">
        <v>155</v>
      </c>
      <c r="C22" s="126">
        <v>50</v>
      </c>
      <c r="D22" s="121"/>
      <c r="E22" s="285" t="s">
        <v>75</v>
      </c>
      <c r="F22" s="286"/>
    </row>
    <row r="23" spans="2:6" ht="15" x14ac:dyDescent="0.2">
      <c r="B23" s="127" t="s">
        <v>156</v>
      </c>
      <c r="C23" s="126">
        <v>20</v>
      </c>
      <c r="D23" s="121"/>
      <c r="E23" s="144" t="s">
        <v>79</v>
      </c>
      <c r="F23" s="135">
        <v>1000</v>
      </c>
    </row>
    <row r="24" spans="2:6" ht="15" x14ac:dyDescent="0.2">
      <c r="B24" s="127" t="s">
        <v>64</v>
      </c>
      <c r="C24" s="126">
        <v>5</v>
      </c>
      <c r="D24" s="121"/>
      <c r="E24" s="134" t="s">
        <v>80</v>
      </c>
      <c r="F24" s="130">
        <v>3900</v>
      </c>
    </row>
    <row r="25" spans="2:6" ht="15" x14ac:dyDescent="0.2">
      <c r="B25" s="137" t="s">
        <v>65</v>
      </c>
      <c r="C25" s="126">
        <v>50</v>
      </c>
      <c r="D25" s="121"/>
      <c r="E25" s="134" t="s">
        <v>152</v>
      </c>
      <c r="F25" s="130">
        <v>3300</v>
      </c>
    </row>
    <row r="26" spans="2:6" ht="15" x14ac:dyDescent="0.2">
      <c r="B26" s="127" t="s">
        <v>66</v>
      </c>
      <c r="C26" s="126">
        <v>50</v>
      </c>
      <c r="D26" s="121"/>
      <c r="E26" s="134" t="s">
        <v>81</v>
      </c>
      <c r="F26" s="130">
        <v>2900</v>
      </c>
    </row>
    <row r="27" spans="2:6" ht="15" x14ac:dyDescent="0.2">
      <c r="B27" s="127" t="s">
        <v>67</v>
      </c>
      <c r="C27" s="130">
        <v>4500</v>
      </c>
      <c r="D27" s="121"/>
      <c r="E27" s="134" t="s">
        <v>82</v>
      </c>
      <c r="F27" s="130">
        <v>2000</v>
      </c>
    </row>
    <row r="28" spans="2:6" ht="15.75" thickBot="1" x14ac:dyDescent="0.25">
      <c r="B28" s="143" t="s">
        <v>601</v>
      </c>
      <c r="C28" s="142">
        <v>50</v>
      </c>
      <c r="D28" s="121"/>
      <c r="E28" s="134" t="s">
        <v>153</v>
      </c>
      <c r="F28" s="130">
        <v>700</v>
      </c>
    </row>
    <row r="29" spans="2:6" ht="16.5" thickBot="1" x14ac:dyDescent="0.3">
      <c r="B29" s="279" t="s">
        <v>68</v>
      </c>
      <c r="C29" s="280"/>
      <c r="D29" s="121"/>
      <c r="E29" s="141" t="s">
        <v>598</v>
      </c>
      <c r="F29" s="140">
        <v>2600</v>
      </c>
    </row>
    <row r="30" spans="2:6" ht="16.5" thickBot="1" x14ac:dyDescent="0.3">
      <c r="B30" s="127" t="s">
        <v>69</v>
      </c>
      <c r="C30" s="126">
        <v>300</v>
      </c>
      <c r="D30" s="121"/>
      <c r="E30" s="287" t="s">
        <v>83</v>
      </c>
      <c r="F30" s="288"/>
    </row>
    <row r="31" spans="2:6" ht="15" x14ac:dyDescent="0.2">
      <c r="B31" s="127" t="s">
        <v>70</v>
      </c>
      <c r="C31" s="126">
        <v>400</v>
      </c>
      <c r="D31" s="121"/>
      <c r="E31" s="129" t="s">
        <v>157</v>
      </c>
      <c r="F31" s="128">
        <v>296</v>
      </c>
    </row>
    <row r="32" spans="2:6" ht="15" x14ac:dyDescent="0.2">
      <c r="B32" s="127" t="s">
        <v>71</v>
      </c>
      <c r="C32" s="126">
        <v>500</v>
      </c>
      <c r="D32" s="121"/>
      <c r="E32" s="139" t="s">
        <v>158</v>
      </c>
      <c r="F32" s="138">
        <v>179</v>
      </c>
    </row>
    <row r="33" spans="2:6" ht="15" x14ac:dyDescent="0.2">
      <c r="B33" s="127" t="s">
        <v>72</v>
      </c>
      <c r="C33" s="126">
        <v>50</v>
      </c>
      <c r="D33" s="121"/>
      <c r="E33" s="127" t="s">
        <v>113</v>
      </c>
      <c r="F33" s="126">
        <v>1000</v>
      </c>
    </row>
    <row r="34" spans="2:6" ht="15.75" thickBot="1" x14ac:dyDescent="0.25">
      <c r="B34" s="137" t="s">
        <v>600</v>
      </c>
      <c r="C34" s="126">
        <v>500</v>
      </c>
      <c r="D34" s="121"/>
      <c r="E34" s="127" t="s">
        <v>110</v>
      </c>
      <c r="F34" s="126">
        <v>1600</v>
      </c>
    </row>
    <row r="35" spans="2:6" ht="16.5" thickBot="1" x14ac:dyDescent="0.3">
      <c r="B35" s="279" t="s">
        <v>160</v>
      </c>
      <c r="C35" s="280"/>
      <c r="D35" s="121"/>
      <c r="E35" s="134" t="s">
        <v>111</v>
      </c>
      <c r="F35" s="130">
        <v>1300</v>
      </c>
    </row>
    <row r="36" spans="2:6" ht="15" x14ac:dyDescent="0.2">
      <c r="B36" s="136" t="s">
        <v>599</v>
      </c>
      <c r="C36" s="135">
        <v>2100</v>
      </c>
      <c r="D36" s="121"/>
      <c r="E36" s="134" t="s">
        <v>112</v>
      </c>
      <c r="F36" s="130">
        <v>1000</v>
      </c>
    </row>
    <row r="37" spans="2:6" ht="16.5" customHeight="1" x14ac:dyDescent="0.2">
      <c r="B37" s="131" t="s">
        <v>161</v>
      </c>
      <c r="C37" s="130">
        <v>2300</v>
      </c>
      <c r="D37" s="121"/>
      <c r="E37" s="134" t="s">
        <v>114</v>
      </c>
      <c r="F37" s="130">
        <v>1500</v>
      </c>
    </row>
    <row r="38" spans="2:6" ht="15" x14ac:dyDescent="0.2">
      <c r="B38" s="133" t="s">
        <v>162</v>
      </c>
      <c r="C38" s="130">
        <v>1700</v>
      </c>
      <c r="D38" s="121"/>
      <c r="E38" s="134" t="s">
        <v>115</v>
      </c>
      <c r="F38" s="130">
        <v>1200</v>
      </c>
    </row>
    <row r="39" spans="2:6" ht="15.75" thickBot="1" x14ac:dyDescent="0.25">
      <c r="B39" s="131" t="s">
        <v>163</v>
      </c>
      <c r="C39" s="130">
        <v>1900</v>
      </c>
      <c r="D39" s="132"/>
      <c r="E39" s="127" t="s">
        <v>84</v>
      </c>
      <c r="F39" s="126">
        <v>1000</v>
      </c>
    </row>
    <row r="40" spans="2:6" ht="16.5" thickBot="1" x14ac:dyDescent="0.3">
      <c r="B40" s="127" t="s">
        <v>73</v>
      </c>
      <c r="C40" s="126">
        <v>1400</v>
      </c>
      <c r="D40" s="121"/>
      <c r="E40" s="279" t="s">
        <v>39</v>
      </c>
      <c r="F40" s="280"/>
    </row>
    <row r="41" spans="2:6" ht="15.75" thickBot="1" x14ac:dyDescent="0.25">
      <c r="B41" s="125" t="s">
        <v>74</v>
      </c>
      <c r="C41" s="124">
        <v>1500</v>
      </c>
      <c r="D41" s="121"/>
      <c r="E41" s="129" t="s">
        <v>86</v>
      </c>
      <c r="F41" s="128">
        <v>8000</v>
      </c>
    </row>
    <row r="42" spans="2:6" ht="15" x14ac:dyDescent="0.2">
      <c r="D42" s="121"/>
      <c r="E42" s="127" t="s">
        <v>159</v>
      </c>
      <c r="F42" s="126">
        <v>300</v>
      </c>
    </row>
    <row r="43" spans="2:6" ht="15.75" thickBot="1" x14ac:dyDescent="0.25">
      <c r="D43" s="121"/>
      <c r="E43" s="125" t="s">
        <v>85</v>
      </c>
      <c r="F43" s="124">
        <v>1100</v>
      </c>
    </row>
    <row r="44" spans="2:6" ht="15" x14ac:dyDescent="0.2">
      <c r="D44" s="121"/>
    </row>
    <row r="45" spans="2:6" ht="15" x14ac:dyDescent="0.2">
      <c r="D45" s="121"/>
    </row>
    <row r="46" spans="2:6" ht="15" x14ac:dyDescent="0.2">
      <c r="D46" s="121"/>
      <c r="E46" s="123"/>
      <c r="F46" s="122"/>
    </row>
    <row r="47" spans="2:6" ht="15" x14ac:dyDescent="0.2">
      <c r="D47" s="121"/>
    </row>
    <row r="48" spans="2:6" ht="15" x14ac:dyDescent="0.2">
      <c r="D48" s="121"/>
    </row>
    <row r="49" spans="2:6" ht="15" x14ac:dyDescent="0.2">
      <c r="D49" s="121"/>
    </row>
    <row r="50" spans="2:6" ht="17.25" customHeight="1" x14ac:dyDescent="0.2">
      <c r="B50" s="14"/>
    </row>
    <row r="51" spans="2:6" x14ac:dyDescent="0.2">
      <c r="B51" s="120"/>
    </row>
    <row r="52" spans="2:6" x14ac:dyDescent="0.2">
      <c r="B52" s="14"/>
    </row>
    <row r="54" spans="2:6" ht="15" x14ac:dyDescent="0.2">
      <c r="E54" s="119"/>
      <c r="F54" s="10"/>
    </row>
    <row r="55" spans="2:6" ht="15" x14ac:dyDescent="0.2">
      <c r="E55" s="119"/>
      <c r="F55" s="10"/>
    </row>
    <row r="56" spans="2:6" ht="15" x14ac:dyDescent="0.2">
      <c r="E56" s="119"/>
      <c r="F56" s="10"/>
    </row>
    <row r="57" spans="2:6" ht="15" x14ac:dyDescent="0.2">
      <c r="E57" s="119"/>
      <c r="F57" s="10"/>
    </row>
    <row r="58" spans="2:6" ht="15" x14ac:dyDescent="0.2">
      <c r="E58" s="119"/>
      <c r="F58" s="10"/>
    </row>
    <row r="59" spans="2:6" ht="15" x14ac:dyDescent="0.2">
      <c r="E59" s="119"/>
      <c r="F59" s="10"/>
    </row>
    <row r="60" spans="2:6" ht="15" x14ac:dyDescent="0.2">
      <c r="E60" s="119"/>
      <c r="F60" s="10"/>
    </row>
    <row r="61" spans="2:6" ht="15" x14ac:dyDescent="0.2">
      <c r="E61" s="119"/>
      <c r="F61" s="10"/>
    </row>
    <row r="62" spans="2:6" ht="15" x14ac:dyDescent="0.2">
      <c r="E62" s="119"/>
      <c r="F62" s="10"/>
    </row>
    <row r="63" spans="2:6" ht="15" x14ac:dyDescent="0.2">
      <c r="E63" s="119"/>
      <c r="F63" s="10"/>
    </row>
    <row r="64" spans="2:6" ht="15" x14ac:dyDescent="0.2">
      <c r="E64" s="119"/>
      <c r="F64" s="10"/>
    </row>
    <row r="65" spans="5:6" ht="15" x14ac:dyDescent="0.2">
      <c r="E65" s="119"/>
      <c r="F65" s="10"/>
    </row>
    <row r="66" spans="5:6" ht="15" x14ac:dyDescent="0.2">
      <c r="E66" s="119"/>
      <c r="F66" s="10"/>
    </row>
    <row r="67" spans="5:6" ht="15" x14ac:dyDescent="0.2">
      <c r="E67" s="119"/>
      <c r="F67" s="10"/>
    </row>
    <row r="68" spans="5:6" ht="15" x14ac:dyDescent="0.2">
      <c r="E68" s="119"/>
      <c r="F68" s="10"/>
    </row>
    <row r="69" spans="5:6" ht="15" x14ac:dyDescent="0.2">
      <c r="E69" s="119"/>
      <c r="F69" s="10"/>
    </row>
    <row r="70" spans="5:6" ht="15" x14ac:dyDescent="0.2">
      <c r="E70" s="119"/>
      <c r="F70" s="10"/>
    </row>
    <row r="71" spans="5:6" ht="15" x14ac:dyDescent="0.2">
      <c r="E71" s="119"/>
      <c r="F71" s="10"/>
    </row>
    <row r="72" spans="5:6" ht="15" x14ac:dyDescent="0.2">
      <c r="E72" s="119"/>
      <c r="F72" s="10"/>
    </row>
    <row r="73" spans="5:6" ht="15" x14ac:dyDescent="0.2">
      <c r="E73" s="119"/>
      <c r="F73" s="10"/>
    </row>
    <row r="74" spans="5:6" ht="15" x14ac:dyDescent="0.2">
      <c r="E74" s="119"/>
      <c r="F74" s="10"/>
    </row>
    <row r="75" spans="5:6" ht="15" x14ac:dyDescent="0.2">
      <c r="E75" s="119"/>
      <c r="F75" s="10"/>
    </row>
    <row r="76" spans="5:6" ht="15" x14ac:dyDescent="0.2">
      <c r="E76" s="119"/>
      <c r="F76" s="10"/>
    </row>
    <row r="77" spans="5:6" ht="15" x14ac:dyDescent="0.2">
      <c r="E77" s="119"/>
      <c r="F77" s="10"/>
    </row>
    <row r="78" spans="5:6" ht="15" x14ac:dyDescent="0.2">
      <c r="E78" s="119"/>
      <c r="F78" s="10"/>
    </row>
    <row r="79" spans="5:6" ht="15" x14ac:dyDescent="0.2">
      <c r="E79" s="119"/>
      <c r="F79" s="10"/>
    </row>
    <row r="80" spans="5:6" ht="15" x14ac:dyDescent="0.2">
      <c r="E80" s="119"/>
      <c r="F80" s="10"/>
    </row>
    <row r="81" spans="5:6" ht="15" x14ac:dyDescent="0.2">
      <c r="E81" s="119"/>
      <c r="F81" s="10"/>
    </row>
  </sheetData>
  <mergeCells count="14">
    <mergeCell ref="E40:F40"/>
    <mergeCell ref="B9:F9"/>
    <mergeCell ref="B1:F1"/>
    <mergeCell ref="B2:F2"/>
    <mergeCell ref="B4:F4"/>
    <mergeCell ref="B5:F5"/>
    <mergeCell ref="B7:F7"/>
    <mergeCell ref="E12:F12"/>
    <mergeCell ref="B12:C12"/>
    <mergeCell ref="E16:F16"/>
    <mergeCell ref="E22:F22"/>
    <mergeCell ref="E30:F30"/>
    <mergeCell ref="B29:C29"/>
    <mergeCell ref="B35:C35"/>
  </mergeCells>
  <printOptions horizontalCentered="1"/>
  <pageMargins left="0.23622047244094491" right="0.19685039370078741" top="0.39370078740157483" bottom="0.39370078740157483" header="0" footer="0"/>
  <pageSetup scale="80" orientation="portrait" horizontalDpi="240" verticalDpi="144" r:id="rId1"/>
  <headerFooter alignWithMargins="0">
    <oddHeader>&amp;CINSTITUTO TECNOLÓGICO DE ESTUDIOS SUPERIORES DE LA REGIÓN CARBONÍFERA, DR. ROGELIO MONTEMAYOR SEGUY.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7"/>
  <sheetViews>
    <sheetView topLeftCell="A7" zoomScale="80" zoomScaleNormal="80" workbookViewId="0">
      <selection activeCell="C39" sqref="C39"/>
    </sheetView>
  </sheetViews>
  <sheetFormatPr baseColWidth="10" defaultRowHeight="12.75" x14ac:dyDescent="0.2"/>
  <cols>
    <col min="1" max="1" width="1.140625" style="75" customWidth="1"/>
    <col min="2" max="2" width="7.7109375" style="75" customWidth="1"/>
    <col min="3" max="3" width="71.28515625" style="75" customWidth="1"/>
    <col min="4" max="4" width="20.28515625" style="75" customWidth="1"/>
    <col min="5" max="5" width="13.140625" style="75" bestFit="1" customWidth="1"/>
    <col min="6" max="6" width="15.7109375" style="75" customWidth="1"/>
    <col min="7" max="7" width="11.42578125" style="75"/>
    <col min="8" max="8" width="17.5703125" style="75" customWidth="1"/>
    <col min="9" max="13" width="11.42578125" style="75"/>
    <col min="14" max="14" width="17.7109375" style="75" customWidth="1"/>
    <col min="15" max="16384" width="11.42578125" style="75"/>
  </cols>
  <sheetData>
    <row r="1" spans="1:14" ht="20.25" customHeight="1" x14ac:dyDescent="0.2">
      <c r="D1" s="77"/>
    </row>
    <row r="2" spans="1:14" x14ac:dyDescent="0.2">
      <c r="B2" s="289"/>
      <c r="C2" s="289"/>
      <c r="D2" s="289"/>
    </row>
    <row r="3" spans="1:14" ht="21" customHeight="1" x14ac:dyDescent="0.2"/>
    <row r="4" spans="1:14" ht="15.75" x14ac:dyDescent="0.25">
      <c r="B4" s="290" t="s">
        <v>503</v>
      </c>
      <c r="C4" s="290"/>
      <c r="D4" s="290"/>
    </row>
    <row r="5" spans="1:14" x14ac:dyDescent="0.2">
      <c r="B5" s="289" t="s">
        <v>18</v>
      </c>
      <c r="C5" s="289"/>
      <c r="D5" s="289"/>
    </row>
    <row r="6" spans="1:14" ht="16.5" customHeight="1" x14ac:dyDescent="0.2"/>
    <row r="7" spans="1:14" ht="16.5" customHeight="1" x14ac:dyDescent="0.2">
      <c r="B7" s="75" t="s">
        <v>504</v>
      </c>
    </row>
    <row r="8" spans="1:14" ht="30.75" customHeight="1" x14ac:dyDescent="0.2"/>
    <row r="9" spans="1:14" ht="17.25" customHeight="1" x14ac:dyDescent="0.25">
      <c r="B9" s="291" t="s">
        <v>505</v>
      </c>
      <c r="C9" s="291"/>
      <c r="D9" s="291"/>
    </row>
    <row r="10" spans="1:14" ht="10.5" customHeight="1" x14ac:dyDescent="0.2">
      <c r="A10" s="78"/>
      <c r="B10" s="78"/>
      <c r="C10" s="79"/>
      <c r="D10" s="78"/>
    </row>
    <row r="11" spans="1:14" ht="6.75" customHeight="1" x14ac:dyDescent="0.2">
      <c r="B11" s="78"/>
    </row>
    <row r="12" spans="1:14" ht="7.5" customHeight="1" x14ac:dyDescent="0.2">
      <c r="B12" s="78"/>
    </row>
    <row r="13" spans="1:14" ht="18" customHeight="1" x14ac:dyDescent="0.2">
      <c r="D13" s="80" t="s">
        <v>5</v>
      </c>
    </row>
    <row r="14" spans="1:14" ht="18" customHeight="1" x14ac:dyDescent="0.2">
      <c r="B14" s="81" t="s">
        <v>10</v>
      </c>
      <c r="C14" s="81" t="s">
        <v>29</v>
      </c>
      <c r="D14" s="81" t="s">
        <v>30</v>
      </c>
      <c r="F14" s="76"/>
    </row>
    <row r="15" spans="1:14" x14ac:dyDescent="0.2">
      <c r="B15" s="82">
        <v>1</v>
      </c>
      <c r="C15" s="83" t="s">
        <v>31</v>
      </c>
      <c r="D15" s="84"/>
      <c r="F15" s="85"/>
      <c r="H15" s="102" t="s">
        <v>506</v>
      </c>
      <c r="I15" s="103" t="s">
        <v>507</v>
      </c>
      <c r="J15" s="104"/>
      <c r="K15" s="104"/>
      <c r="L15" s="104"/>
      <c r="M15" s="104"/>
      <c r="N15" s="105">
        <v>121600</v>
      </c>
    </row>
    <row r="16" spans="1:14" x14ac:dyDescent="0.2">
      <c r="B16" s="87">
        <v>2</v>
      </c>
      <c r="C16" s="88" t="s">
        <v>32</v>
      </c>
      <c r="D16" s="89"/>
      <c r="F16" s="85"/>
      <c r="H16" s="102" t="s">
        <v>508</v>
      </c>
      <c r="I16" s="103" t="s">
        <v>509</v>
      </c>
      <c r="J16" s="104"/>
      <c r="K16" s="104"/>
      <c r="L16" s="104"/>
      <c r="M16" s="104"/>
      <c r="N16" s="105">
        <v>12000</v>
      </c>
    </row>
    <row r="17" spans="2:14" x14ac:dyDescent="0.2">
      <c r="B17" s="87">
        <v>3</v>
      </c>
      <c r="C17" s="88" t="s">
        <v>33</v>
      </c>
      <c r="D17" s="89"/>
      <c r="F17" s="85"/>
      <c r="H17" s="102" t="s">
        <v>510</v>
      </c>
      <c r="I17" s="103" t="s">
        <v>511</v>
      </c>
      <c r="J17" s="104"/>
      <c r="K17" s="104"/>
      <c r="L17" s="104"/>
      <c r="M17" s="104"/>
      <c r="N17" s="105">
        <v>3920</v>
      </c>
    </row>
    <row r="18" spans="2:14" x14ac:dyDescent="0.2">
      <c r="B18" s="87">
        <v>4</v>
      </c>
      <c r="C18" s="88" t="s">
        <v>34</v>
      </c>
      <c r="D18" s="89"/>
      <c r="F18" s="85"/>
      <c r="H18" s="102" t="s">
        <v>512</v>
      </c>
      <c r="I18" s="103" t="s">
        <v>513</v>
      </c>
      <c r="J18" s="104"/>
      <c r="K18" s="104"/>
      <c r="L18" s="104"/>
      <c r="M18" s="104"/>
      <c r="N18" s="105">
        <v>44660</v>
      </c>
    </row>
    <row r="19" spans="2:14" x14ac:dyDescent="0.2">
      <c r="B19" s="87">
        <v>5</v>
      </c>
      <c r="C19" s="88" t="s">
        <v>35</v>
      </c>
      <c r="D19" s="89"/>
      <c r="F19" s="85"/>
      <c r="H19" s="102" t="s">
        <v>514</v>
      </c>
      <c r="I19" s="103" t="s">
        <v>515</v>
      </c>
      <c r="J19" s="104"/>
      <c r="K19" s="104"/>
      <c r="L19" s="104"/>
      <c r="M19" s="104"/>
      <c r="N19" s="105">
        <v>900</v>
      </c>
    </row>
    <row r="20" spans="2:14" x14ac:dyDescent="0.2">
      <c r="B20" s="87">
        <v>6</v>
      </c>
      <c r="C20" s="88" t="s">
        <v>36</v>
      </c>
      <c r="D20" s="89"/>
      <c r="F20" s="85"/>
      <c r="H20" s="102" t="s">
        <v>516</v>
      </c>
      <c r="I20" s="103" t="s">
        <v>517</v>
      </c>
      <c r="J20" s="104"/>
      <c r="K20" s="104"/>
      <c r="L20" s="104"/>
      <c r="M20" s="104"/>
      <c r="N20" s="105">
        <v>240</v>
      </c>
    </row>
    <row r="21" spans="2:14" x14ac:dyDescent="0.2">
      <c r="B21" s="87">
        <v>7</v>
      </c>
      <c r="C21" s="88" t="s">
        <v>37</v>
      </c>
      <c r="D21" s="89"/>
      <c r="F21" s="85"/>
      <c r="H21" s="102" t="s">
        <v>518</v>
      </c>
      <c r="I21" s="103" t="s">
        <v>519</v>
      </c>
      <c r="J21" s="104"/>
      <c r="K21" s="104"/>
      <c r="L21" s="104"/>
      <c r="M21" s="104"/>
      <c r="N21" s="105">
        <v>19975</v>
      </c>
    </row>
    <row r="22" spans="2:14" x14ac:dyDescent="0.2">
      <c r="B22" s="87">
        <v>8</v>
      </c>
      <c r="C22" s="90" t="s">
        <v>38</v>
      </c>
      <c r="D22" s="91"/>
      <c r="F22" s="92"/>
      <c r="H22" s="102" t="s">
        <v>520</v>
      </c>
      <c r="I22" s="103" t="s">
        <v>521</v>
      </c>
      <c r="J22" s="104"/>
      <c r="K22" s="104"/>
      <c r="L22" s="104"/>
      <c r="M22" s="104"/>
      <c r="N22" s="105">
        <v>7700</v>
      </c>
    </row>
    <row r="23" spans="2:14" x14ac:dyDescent="0.2">
      <c r="B23" s="87">
        <v>9</v>
      </c>
      <c r="C23" s="88" t="s">
        <v>39</v>
      </c>
      <c r="D23" s="89"/>
      <c r="F23" s="85"/>
      <c r="H23" s="102" t="s">
        <v>522</v>
      </c>
      <c r="I23" s="103" t="s">
        <v>523</v>
      </c>
      <c r="J23" s="104"/>
      <c r="K23" s="104"/>
      <c r="L23" s="104"/>
      <c r="M23" s="104"/>
      <c r="N23" s="105">
        <v>550</v>
      </c>
    </row>
    <row r="24" spans="2:14" x14ac:dyDescent="0.2">
      <c r="B24" s="87">
        <v>10</v>
      </c>
      <c r="C24" s="88" t="s">
        <v>40</v>
      </c>
      <c r="D24" s="89"/>
      <c r="F24" s="92"/>
      <c r="H24" s="102" t="s">
        <v>524</v>
      </c>
      <c r="I24" s="103" t="s">
        <v>525</v>
      </c>
      <c r="J24" s="104"/>
      <c r="K24" s="104"/>
      <c r="L24" s="104"/>
      <c r="M24" s="104"/>
      <c r="N24" s="105">
        <v>260</v>
      </c>
    </row>
    <row r="25" spans="2:14" x14ac:dyDescent="0.2">
      <c r="B25" s="87"/>
      <c r="C25" s="88"/>
      <c r="D25" s="89"/>
      <c r="F25" s="76"/>
      <c r="H25" s="102" t="s">
        <v>526</v>
      </c>
      <c r="I25" s="103" t="s">
        <v>527</v>
      </c>
      <c r="J25" s="104"/>
      <c r="K25" s="104"/>
      <c r="L25" s="104"/>
      <c r="M25" s="104"/>
      <c r="N25" s="105">
        <v>235</v>
      </c>
    </row>
    <row r="26" spans="2:14" x14ac:dyDescent="0.2">
      <c r="B26" s="87"/>
      <c r="C26" s="88"/>
      <c r="D26" s="89"/>
      <c r="H26" s="102" t="s">
        <v>528</v>
      </c>
      <c r="I26" s="103" t="s">
        <v>529</v>
      </c>
      <c r="J26" s="104"/>
      <c r="K26" s="104"/>
      <c r="L26" s="104"/>
      <c r="M26" s="104"/>
      <c r="N26" s="105">
        <v>9600</v>
      </c>
    </row>
    <row r="27" spans="2:14" x14ac:dyDescent="0.2">
      <c r="B27" s="87"/>
      <c r="C27" s="88"/>
      <c r="D27" s="89"/>
      <c r="H27" s="102" t="s">
        <v>530</v>
      </c>
      <c r="I27" s="103" t="s">
        <v>531</v>
      </c>
      <c r="J27" s="104"/>
      <c r="K27" s="104"/>
      <c r="L27" s="104"/>
      <c r="M27" s="104"/>
      <c r="N27" s="105">
        <v>310000</v>
      </c>
    </row>
    <row r="28" spans="2:14" x14ac:dyDescent="0.2">
      <c r="B28" s="87"/>
      <c r="C28" s="88"/>
      <c r="D28" s="89"/>
      <c r="H28" s="102" t="s">
        <v>532</v>
      </c>
      <c r="I28" s="103" t="s">
        <v>533</v>
      </c>
      <c r="J28" s="104"/>
      <c r="K28" s="104"/>
      <c r="L28" s="104"/>
      <c r="M28" s="104"/>
      <c r="N28" s="105">
        <v>80800</v>
      </c>
    </row>
    <row r="29" spans="2:14" x14ac:dyDescent="0.2">
      <c r="B29" s="87"/>
      <c r="C29" s="88"/>
      <c r="D29" s="89"/>
      <c r="H29" s="102" t="s">
        <v>534</v>
      </c>
      <c r="I29" s="103" t="s">
        <v>535</v>
      </c>
      <c r="J29" s="104"/>
      <c r="K29" s="104"/>
      <c r="L29" s="104"/>
      <c r="M29" s="104"/>
      <c r="N29" s="105">
        <v>11100</v>
      </c>
    </row>
    <row r="30" spans="2:14" x14ac:dyDescent="0.2">
      <c r="B30" s="87"/>
      <c r="C30" s="88"/>
      <c r="D30" s="89"/>
      <c r="H30" s="102" t="s">
        <v>536</v>
      </c>
      <c r="I30" s="103" t="s">
        <v>537</v>
      </c>
      <c r="J30" s="104"/>
      <c r="K30" s="104"/>
      <c r="L30" s="104"/>
      <c r="M30" s="104"/>
      <c r="N30" s="105">
        <v>231899.99</v>
      </c>
    </row>
    <row r="31" spans="2:14" x14ac:dyDescent="0.2">
      <c r="B31" s="87"/>
      <c r="C31" s="88"/>
      <c r="D31" s="89"/>
      <c r="H31" s="102" t="s">
        <v>538</v>
      </c>
      <c r="I31" s="103" t="s">
        <v>539</v>
      </c>
      <c r="J31" s="104"/>
      <c r="K31" s="104"/>
      <c r="L31" s="104"/>
      <c r="M31" s="104"/>
      <c r="N31" s="105">
        <v>4079258.51</v>
      </c>
    </row>
    <row r="32" spans="2:14" x14ac:dyDescent="0.2">
      <c r="B32" s="87"/>
      <c r="C32" s="88"/>
      <c r="D32" s="89"/>
      <c r="H32" s="102" t="s">
        <v>540</v>
      </c>
      <c r="I32" s="103" t="s">
        <v>541</v>
      </c>
      <c r="J32" s="104"/>
      <c r="K32" s="104"/>
      <c r="L32" s="104"/>
      <c r="M32" s="104"/>
      <c r="N32" s="105">
        <v>1328155</v>
      </c>
    </row>
    <row r="33" spans="2:14" x14ac:dyDescent="0.2">
      <c r="B33" s="87"/>
      <c r="C33" s="88"/>
      <c r="D33" s="89"/>
      <c r="H33" s="102" t="s">
        <v>542</v>
      </c>
      <c r="I33" s="103" t="s">
        <v>543</v>
      </c>
      <c r="J33" s="104"/>
      <c r="K33" s="104"/>
      <c r="L33" s="104"/>
      <c r="M33" s="104"/>
      <c r="N33" s="105">
        <v>128984.32000000001</v>
      </c>
    </row>
    <row r="34" spans="2:14" x14ac:dyDescent="0.2">
      <c r="B34" s="87"/>
      <c r="C34" s="88"/>
      <c r="D34" s="89"/>
      <c r="H34" s="102" t="s">
        <v>544</v>
      </c>
      <c r="I34" s="103" t="s">
        <v>545</v>
      </c>
      <c r="J34" s="104"/>
      <c r="K34" s="104"/>
      <c r="L34" s="104"/>
      <c r="M34" s="104"/>
      <c r="N34" s="105">
        <v>965223.05</v>
      </c>
    </row>
    <row r="35" spans="2:14" ht="12.75" customHeight="1" x14ac:dyDescent="0.2">
      <c r="B35" s="93"/>
      <c r="C35" s="94"/>
      <c r="D35" s="95"/>
      <c r="H35" s="102" t="s">
        <v>546</v>
      </c>
      <c r="I35" s="103" t="s">
        <v>547</v>
      </c>
      <c r="J35" s="104"/>
      <c r="K35" s="104"/>
      <c r="L35" s="104"/>
      <c r="M35" s="104"/>
      <c r="N35" s="105">
        <v>3700</v>
      </c>
    </row>
    <row r="36" spans="2:14" x14ac:dyDescent="0.2">
      <c r="B36" s="93"/>
      <c r="C36" s="96" t="s">
        <v>8</v>
      </c>
      <c r="D36" s="97">
        <f>SUM(D15:D34)</f>
        <v>0</v>
      </c>
      <c r="E36" s="86"/>
      <c r="H36" s="102" t="s">
        <v>548</v>
      </c>
      <c r="I36" s="103" t="s">
        <v>549</v>
      </c>
      <c r="J36" s="104"/>
      <c r="K36" s="104"/>
      <c r="L36" s="104"/>
      <c r="M36" s="104"/>
      <c r="N36" s="105">
        <v>214346</v>
      </c>
    </row>
    <row r="37" spans="2:14" x14ac:dyDescent="0.2">
      <c r="H37" s="102" t="s">
        <v>550</v>
      </c>
      <c r="I37" s="103" t="s">
        <v>551</v>
      </c>
      <c r="J37" s="104"/>
      <c r="K37" s="104"/>
      <c r="L37" s="104"/>
      <c r="M37" s="104"/>
      <c r="N37" s="105">
        <v>6667.64</v>
      </c>
    </row>
    <row r="38" spans="2:14" x14ac:dyDescent="0.2">
      <c r="H38" s="102" t="s">
        <v>552</v>
      </c>
      <c r="I38" s="103" t="s">
        <v>553</v>
      </c>
      <c r="J38" s="104"/>
      <c r="K38" s="104"/>
      <c r="L38" s="104"/>
      <c r="M38" s="104"/>
      <c r="N38" s="105">
        <v>14000</v>
      </c>
    </row>
    <row r="39" spans="2:14" x14ac:dyDescent="0.2">
      <c r="H39" s="102" t="s">
        <v>554</v>
      </c>
      <c r="I39" s="103" t="s">
        <v>555</v>
      </c>
      <c r="J39" s="104"/>
      <c r="K39" s="104"/>
      <c r="L39" s="104"/>
      <c r="M39" s="104"/>
      <c r="N39" s="105">
        <v>4000</v>
      </c>
    </row>
    <row r="40" spans="2:14" x14ac:dyDescent="0.2">
      <c r="H40" s="102" t="s">
        <v>556</v>
      </c>
      <c r="I40" s="103" t="s">
        <v>557</v>
      </c>
      <c r="J40" s="104"/>
      <c r="K40" s="104"/>
      <c r="L40" s="104"/>
      <c r="M40" s="104"/>
      <c r="N40" s="105">
        <v>4200</v>
      </c>
    </row>
    <row r="41" spans="2:14" x14ac:dyDescent="0.2">
      <c r="H41" s="102" t="s">
        <v>558</v>
      </c>
      <c r="I41" s="103" t="s">
        <v>559</v>
      </c>
      <c r="J41" s="104"/>
      <c r="K41" s="104"/>
      <c r="L41" s="104"/>
      <c r="M41" s="104"/>
      <c r="N41" s="105">
        <v>0</v>
      </c>
    </row>
    <row r="42" spans="2:14" x14ac:dyDescent="0.2">
      <c r="H42" s="102" t="s">
        <v>560</v>
      </c>
      <c r="I42" s="103" t="s">
        <v>302</v>
      </c>
      <c r="J42" s="104"/>
      <c r="K42" s="104"/>
      <c r="L42" s="104"/>
      <c r="M42" s="104"/>
      <c r="N42" s="105">
        <v>176207</v>
      </c>
    </row>
    <row r="43" spans="2:14" x14ac:dyDescent="0.2">
      <c r="H43" s="102" t="s">
        <v>561</v>
      </c>
      <c r="I43" s="103" t="s">
        <v>562</v>
      </c>
      <c r="J43" s="104"/>
      <c r="K43" s="104"/>
      <c r="L43" s="104"/>
      <c r="M43" s="104"/>
      <c r="N43" s="105">
        <v>2680</v>
      </c>
    </row>
    <row r="44" spans="2:14" x14ac:dyDescent="0.2">
      <c r="H44" s="102" t="s">
        <v>563</v>
      </c>
      <c r="I44" s="103" t="s">
        <v>83</v>
      </c>
      <c r="J44" s="104"/>
      <c r="K44" s="104"/>
      <c r="L44" s="104"/>
      <c r="M44" s="104"/>
      <c r="N44" s="105">
        <v>1050</v>
      </c>
    </row>
    <row r="45" spans="2:14" x14ac:dyDescent="0.2">
      <c r="H45" s="102" t="s">
        <v>564</v>
      </c>
      <c r="I45" s="103" t="s">
        <v>565</v>
      </c>
      <c r="J45" s="104"/>
      <c r="K45" s="104"/>
      <c r="L45" s="104"/>
      <c r="M45" s="104"/>
      <c r="N45" s="105">
        <v>70</v>
      </c>
    </row>
    <row r="46" spans="2:14" x14ac:dyDescent="0.2">
      <c r="H46" s="102" t="s">
        <v>566</v>
      </c>
      <c r="I46" s="103" t="s">
        <v>567</v>
      </c>
      <c r="J46" s="104"/>
      <c r="K46" s="104"/>
      <c r="L46" s="104"/>
      <c r="M46" s="104"/>
      <c r="N46" s="105">
        <v>2281</v>
      </c>
    </row>
    <row r="47" spans="2:14" x14ac:dyDescent="0.2">
      <c r="H47" s="102" t="s">
        <v>568</v>
      </c>
      <c r="I47" s="103" t="s">
        <v>569</v>
      </c>
      <c r="J47" s="104"/>
      <c r="K47" s="104"/>
      <c r="L47" s="104"/>
      <c r="M47" s="104"/>
      <c r="N47" s="105">
        <v>244264.16</v>
      </c>
    </row>
    <row r="48" spans="2:14" x14ac:dyDescent="0.2">
      <c r="H48" s="102" t="s">
        <v>570</v>
      </c>
      <c r="I48" s="103" t="s">
        <v>571</v>
      </c>
      <c r="J48" s="104"/>
      <c r="K48" s="104"/>
      <c r="L48" s="104"/>
      <c r="M48" s="104"/>
      <c r="N48" s="105">
        <v>1000</v>
      </c>
    </row>
    <row r="49" spans="8:14" x14ac:dyDescent="0.2">
      <c r="H49" s="102" t="s">
        <v>572</v>
      </c>
      <c r="I49" s="103" t="s">
        <v>573</v>
      </c>
      <c r="J49" s="104"/>
      <c r="K49" s="104"/>
      <c r="L49" s="104"/>
      <c r="M49" s="104"/>
      <c r="N49" s="105">
        <v>2000</v>
      </c>
    </row>
    <row r="50" spans="8:14" x14ac:dyDescent="0.2">
      <c r="H50" s="102" t="s">
        <v>574</v>
      </c>
      <c r="I50" s="103" t="s">
        <v>575</v>
      </c>
      <c r="J50" s="104"/>
      <c r="K50" s="104"/>
      <c r="L50" s="104"/>
      <c r="M50" s="104"/>
      <c r="N50" s="105">
        <v>82536.22</v>
      </c>
    </row>
    <row r="51" spans="8:14" x14ac:dyDescent="0.2">
      <c r="H51" s="102" t="s">
        <v>576</v>
      </c>
      <c r="I51" s="103" t="s">
        <v>577</v>
      </c>
      <c r="J51" s="104"/>
      <c r="K51" s="104"/>
      <c r="L51" s="104"/>
      <c r="M51" s="104"/>
      <c r="N51" s="105">
        <v>29318</v>
      </c>
    </row>
    <row r="52" spans="8:14" x14ac:dyDescent="0.2">
      <c r="H52" s="102" t="s">
        <v>578</v>
      </c>
      <c r="I52" s="103" t="s">
        <v>579</v>
      </c>
      <c r="J52" s="104"/>
      <c r="K52" s="104"/>
      <c r="L52" s="104"/>
      <c r="M52" s="104"/>
      <c r="N52" s="105">
        <v>11250</v>
      </c>
    </row>
    <row r="53" spans="8:14" x14ac:dyDescent="0.2">
      <c r="H53" s="102" t="s">
        <v>580</v>
      </c>
      <c r="I53" s="103" t="s">
        <v>581</v>
      </c>
      <c r="J53" s="104"/>
      <c r="K53" s="104"/>
      <c r="L53" s="104"/>
      <c r="M53" s="104"/>
      <c r="N53" s="105">
        <v>17400</v>
      </c>
    </row>
    <row r="54" spans="8:14" x14ac:dyDescent="0.2">
      <c r="H54" s="102">
        <v>34060101</v>
      </c>
      <c r="I54" s="103" t="s">
        <v>582</v>
      </c>
      <c r="J54" s="104"/>
      <c r="K54" s="104"/>
      <c r="L54" s="104"/>
      <c r="M54" s="104"/>
      <c r="N54" s="105">
        <v>165930.81</v>
      </c>
    </row>
    <row r="55" spans="8:14" x14ac:dyDescent="0.2">
      <c r="H55" s="102">
        <v>37010816</v>
      </c>
      <c r="I55" s="103" t="s">
        <v>20</v>
      </c>
      <c r="J55" s="104"/>
      <c r="K55" s="104"/>
      <c r="L55" s="104"/>
      <c r="M55" s="104"/>
      <c r="N55" s="105">
        <v>259100</v>
      </c>
    </row>
    <row r="56" spans="8:14" ht="13.5" thickBot="1" x14ac:dyDescent="0.25">
      <c r="H56" s="104"/>
      <c r="I56" s="104"/>
      <c r="J56" s="104"/>
      <c r="K56" s="104"/>
      <c r="L56" s="104"/>
      <c r="M56" s="104"/>
      <c r="N56" s="104"/>
    </row>
    <row r="57" spans="8:14" ht="13.5" thickTop="1" x14ac:dyDescent="0.2">
      <c r="H57" s="104"/>
      <c r="I57" s="104"/>
      <c r="J57" s="104"/>
      <c r="K57" s="104"/>
      <c r="L57" s="104"/>
      <c r="M57" s="106" t="s">
        <v>583</v>
      </c>
      <c r="N57" s="107">
        <f>SUM(N15:N55)</f>
        <v>8599061.6999999993</v>
      </c>
    </row>
  </sheetData>
  <mergeCells count="4">
    <mergeCell ref="B2:D2"/>
    <mergeCell ref="B4:D4"/>
    <mergeCell ref="B5:D5"/>
    <mergeCell ref="B9:D9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>
    <oddHeader>&amp;CINSTITUTO TECNOLÓGICO DE ESTUDIOS SUPERIORES DE LA REGIÓN CARBONÍFERA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topLeftCell="A10" zoomScale="80" zoomScaleNormal="80" workbookViewId="0">
      <selection activeCell="D20" sqref="D20"/>
    </sheetView>
  </sheetViews>
  <sheetFormatPr baseColWidth="10" defaultRowHeight="12.75" x14ac:dyDescent="0.2"/>
  <cols>
    <col min="1" max="1" width="1.140625" style="75" customWidth="1"/>
    <col min="2" max="2" width="7.7109375" style="75" customWidth="1"/>
    <col min="3" max="3" width="70.7109375" style="75" customWidth="1"/>
    <col min="4" max="4" width="20.28515625" style="75" customWidth="1"/>
    <col min="5" max="5" width="13.140625" style="75" bestFit="1" customWidth="1"/>
    <col min="6" max="6" width="13.5703125" style="75" bestFit="1" customWidth="1"/>
    <col min="7" max="16384" width="11.42578125" style="75"/>
  </cols>
  <sheetData>
    <row r="1" spans="1:6" ht="20.25" customHeight="1" x14ac:dyDescent="0.2">
      <c r="D1" s="77"/>
    </row>
    <row r="2" spans="1:6" x14ac:dyDescent="0.2">
      <c r="B2" s="289"/>
      <c r="C2" s="289"/>
      <c r="D2" s="289"/>
    </row>
    <row r="3" spans="1:6" ht="21" customHeight="1" x14ac:dyDescent="0.2"/>
    <row r="4" spans="1:6" ht="15.75" x14ac:dyDescent="0.25">
      <c r="B4" s="290" t="s">
        <v>1123</v>
      </c>
      <c r="C4" s="290"/>
      <c r="D4" s="290"/>
    </row>
    <row r="5" spans="1:6" x14ac:dyDescent="0.2">
      <c r="B5" s="289" t="s">
        <v>18</v>
      </c>
      <c r="C5" s="289"/>
      <c r="D5" s="289"/>
    </row>
    <row r="6" spans="1:6" ht="16.5" customHeight="1" x14ac:dyDescent="0.2"/>
    <row r="7" spans="1:6" ht="16.5" customHeight="1" x14ac:dyDescent="0.2">
      <c r="B7" s="75" t="s">
        <v>504</v>
      </c>
    </row>
    <row r="8" spans="1:6" ht="30.75" customHeight="1" x14ac:dyDescent="0.2"/>
    <row r="9" spans="1:6" ht="17.25" customHeight="1" x14ac:dyDescent="0.25">
      <c r="B9" s="291" t="s">
        <v>1125</v>
      </c>
      <c r="C9" s="291"/>
      <c r="D9" s="291"/>
    </row>
    <row r="10" spans="1:6" ht="10.5" customHeight="1" x14ac:dyDescent="0.2">
      <c r="A10" s="78"/>
      <c r="B10" s="78"/>
      <c r="C10" s="79"/>
      <c r="D10" s="78"/>
    </row>
    <row r="11" spans="1:6" ht="6.75" customHeight="1" x14ac:dyDescent="0.2">
      <c r="B11" s="78"/>
    </row>
    <row r="12" spans="1:6" ht="7.5" customHeight="1" x14ac:dyDescent="0.2">
      <c r="B12" s="78"/>
    </row>
    <row r="13" spans="1:6" ht="18" customHeight="1" x14ac:dyDescent="0.2">
      <c r="D13" s="80" t="s">
        <v>5</v>
      </c>
    </row>
    <row r="14" spans="1:6" ht="18" customHeight="1" x14ac:dyDescent="0.2">
      <c r="B14" s="81" t="s">
        <v>10</v>
      </c>
      <c r="C14" s="81" t="s">
        <v>29</v>
      </c>
      <c r="D14" s="81" t="s">
        <v>30</v>
      </c>
    </row>
    <row r="15" spans="1:6" x14ac:dyDescent="0.2">
      <c r="B15" s="82">
        <v>1</v>
      </c>
      <c r="C15" s="83" t="s">
        <v>41</v>
      </c>
      <c r="D15" s="84">
        <v>0</v>
      </c>
      <c r="F15" s="86"/>
    </row>
    <row r="16" spans="1:6" x14ac:dyDescent="0.2">
      <c r="B16" s="87">
        <v>2</v>
      </c>
      <c r="C16" s="88" t="s">
        <v>42</v>
      </c>
      <c r="D16" s="89">
        <v>5109505.6100000003</v>
      </c>
      <c r="F16" s="86"/>
    </row>
    <row r="17" spans="2:6" x14ac:dyDescent="0.2">
      <c r="B17" s="87">
        <v>3</v>
      </c>
      <c r="C17" s="88" t="s">
        <v>43</v>
      </c>
      <c r="D17" s="89">
        <v>3453827.79</v>
      </c>
      <c r="F17" s="86"/>
    </row>
    <row r="18" spans="2:6" x14ac:dyDescent="0.2">
      <c r="B18" s="256">
        <v>4</v>
      </c>
      <c r="C18" s="76" t="s">
        <v>52</v>
      </c>
      <c r="D18" s="257">
        <v>1160900</v>
      </c>
      <c r="F18" s="86"/>
    </row>
    <row r="19" spans="2:6" x14ac:dyDescent="0.2">
      <c r="B19" s="87">
        <v>5</v>
      </c>
      <c r="C19" s="88" t="s">
        <v>44</v>
      </c>
      <c r="D19" s="89">
        <v>4267813.3600000003</v>
      </c>
    </row>
    <row r="20" spans="2:6" x14ac:dyDescent="0.2">
      <c r="B20" s="87"/>
      <c r="C20" s="88"/>
      <c r="D20" s="89"/>
      <c r="F20" s="86"/>
    </row>
    <row r="21" spans="2:6" x14ac:dyDescent="0.2">
      <c r="B21" s="87"/>
      <c r="C21" s="90"/>
      <c r="D21" s="91"/>
    </row>
    <row r="22" spans="2:6" x14ac:dyDescent="0.2">
      <c r="B22" s="87"/>
      <c r="C22" s="88"/>
      <c r="D22" s="89"/>
    </row>
    <row r="23" spans="2:6" x14ac:dyDescent="0.2">
      <c r="B23" s="87"/>
      <c r="C23" s="88"/>
      <c r="D23" s="89"/>
    </row>
    <row r="24" spans="2:6" x14ac:dyDescent="0.2">
      <c r="B24" s="87"/>
      <c r="C24" s="88"/>
      <c r="D24" s="89"/>
    </row>
    <row r="25" spans="2:6" x14ac:dyDescent="0.2">
      <c r="B25" s="87"/>
      <c r="C25" s="88"/>
      <c r="D25" s="89"/>
    </row>
    <row r="26" spans="2:6" x14ac:dyDescent="0.2">
      <c r="B26" s="87"/>
      <c r="C26" s="88"/>
      <c r="D26" s="89"/>
    </row>
    <row r="27" spans="2:6" x14ac:dyDescent="0.2">
      <c r="B27" s="87"/>
      <c r="C27" s="88"/>
      <c r="D27" s="89"/>
    </row>
    <row r="28" spans="2:6" x14ac:dyDescent="0.2">
      <c r="B28" s="87"/>
      <c r="C28" s="88"/>
      <c r="D28" s="89"/>
    </row>
    <row r="29" spans="2:6" x14ac:dyDescent="0.2">
      <c r="B29" s="87"/>
      <c r="C29" s="88"/>
      <c r="D29" s="89"/>
    </row>
    <row r="30" spans="2:6" x14ac:dyDescent="0.2">
      <c r="B30" s="87"/>
      <c r="C30" s="88"/>
      <c r="D30" s="89"/>
    </row>
    <row r="31" spans="2:6" x14ac:dyDescent="0.2">
      <c r="B31" s="87"/>
      <c r="C31" s="88"/>
      <c r="D31" s="89"/>
    </row>
    <row r="32" spans="2:6" x14ac:dyDescent="0.2">
      <c r="B32" s="87"/>
      <c r="C32" s="88"/>
      <c r="D32" s="89"/>
    </row>
    <row r="33" spans="1:6" x14ac:dyDescent="0.2">
      <c r="B33" s="87"/>
      <c r="C33" s="88"/>
      <c r="D33" s="89"/>
    </row>
    <row r="34" spans="1:6" ht="12.75" customHeight="1" x14ac:dyDescent="0.2">
      <c r="B34" s="93"/>
      <c r="C34" s="94"/>
      <c r="D34" s="95"/>
    </row>
    <row r="35" spans="1:6" x14ac:dyDescent="0.2">
      <c r="B35" s="93"/>
      <c r="C35" s="96" t="s">
        <v>8</v>
      </c>
      <c r="D35" s="97">
        <f>SUM(D15:D34)</f>
        <v>13992046.760000002</v>
      </c>
      <c r="E35" s="86"/>
      <c r="F35" s="86"/>
    </row>
    <row r="38" spans="1:6" x14ac:dyDescent="0.2">
      <c r="A38" s="78"/>
      <c r="B38" s="78"/>
    </row>
  </sheetData>
  <mergeCells count="4">
    <mergeCell ref="B2:D2"/>
    <mergeCell ref="B4:D4"/>
    <mergeCell ref="B5:D5"/>
    <mergeCell ref="B9:D9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topLeftCell="A7" zoomScale="80" zoomScaleNormal="80" workbookViewId="0">
      <selection activeCell="D17" sqref="D17"/>
    </sheetView>
  </sheetViews>
  <sheetFormatPr baseColWidth="10" defaultRowHeight="12.75" x14ac:dyDescent="0.2"/>
  <cols>
    <col min="1" max="1" width="1.140625" customWidth="1"/>
    <col min="2" max="2" width="7.7109375" customWidth="1"/>
    <col min="3" max="3" width="70.7109375" customWidth="1"/>
    <col min="4" max="4" width="20.28515625" customWidth="1"/>
    <col min="5" max="5" width="13.140625" bestFit="1" customWidth="1"/>
    <col min="6" max="6" width="13.5703125" bestFit="1" customWidth="1"/>
  </cols>
  <sheetData>
    <row r="1" spans="1:4" ht="20.25" customHeight="1" x14ac:dyDescent="0.2">
      <c r="D1" s="8"/>
    </row>
    <row r="2" spans="1:4" x14ac:dyDescent="0.2">
      <c r="B2" s="267"/>
      <c r="C2" s="267"/>
      <c r="D2" s="267"/>
    </row>
    <row r="3" spans="1:4" ht="21" customHeight="1" x14ac:dyDescent="0.2"/>
    <row r="4" spans="1:4" ht="15.75" x14ac:dyDescent="0.25">
      <c r="B4" s="265" t="s">
        <v>1123</v>
      </c>
      <c r="C4" s="265"/>
      <c r="D4" s="265"/>
    </row>
    <row r="5" spans="1:4" x14ac:dyDescent="0.2">
      <c r="B5" s="267" t="s">
        <v>18</v>
      </c>
      <c r="C5" s="267"/>
      <c r="D5" s="267"/>
    </row>
    <row r="6" spans="1:4" ht="16.5" customHeight="1" x14ac:dyDescent="0.2"/>
    <row r="7" spans="1:4" ht="16.5" customHeight="1" x14ac:dyDescent="0.2">
      <c r="B7" t="s">
        <v>504</v>
      </c>
    </row>
    <row r="8" spans="1:4" ht="30.75" customHeight="1" x14ac:dyDescent="0.2"/>
    <row r="9" spans="1:4" ht="17.25" customHeight="1" x14ac:dyDescent="0.25">
      <c r="B9" s="271" t="s">
        <v>47</v>
      </c>
      <c r="C9" s="271"/>
      <c r="D9" s="271"/>
    </row>
    <row r="10" spans="1:4" ht="10.5" customHeight="1" x14ac:dyDescent="0.2">
      <c r="A10" s="4"/>
      <c r="B10" s="4"/>
      <c r="C10" s="6"/>
      <c r="D10" s="4"/>
    </row>
    <row r="11" spans="1:4" ht="6.75" customHeight="1" x14ac:dyDescent="0.2">
      <c r="B11" s="4"/>
    </row>
    <row r="12" spans="1:4" ht="7.5" customHeight="1" x14ac:dyDescent="0.2">
      <c r="B12" s="4"/>
    </row>
    <row r="13" spans="1:4" ht="18" customHeight="1" x14ac:dyDescent="0.2">
      <c r="D13" s="74" t="s">
        <v>5</v>
      </c>
    </row>
    <row r="14" spans="1:4" ht="18" customHeight="1" x14ac:dyDescent="0.2">
      <c r="B14" s="41" t="s">
        <v>10</v>
      </c>
      <c r="C14" s="41" t="s">
        <v>29</v>
      </c>
      <c r="D14" s="41" t="s">
        <v>30</v>
      </c>
    </row>
    <row r="15" spans="1:4" x14ac:dyDescent="0.2">
      <c r="B15" s="30">
        <v>1000</v>
      </c>
      <c r="C15" s="19" t="s">
        <v>41</v>
      </c>
      <c r="D15" s="42">
        <v>59414868.82</v>
      </c>
    </row>
    <row r="16" spans="1:4" x14ac:dyDescent="0.2">
      <c r="B16" s="21">
        <v>2000</v>
      </c>
      <c r="C16" s="20" t="s">
        <v>42</v>
      </c>
      <c r="D16" s="43">
        <v>5186630.6100000003</v>
      </c>
    </row>
    <row r="17" spans="2:6" x14ac:dyDescent="0.2">
      <c r="B17" s="21">
        <v>3000</v>
      </c>
      <c r="C17" s="20" t="s">
        <v>43</v>
      </c>
      <c r="D17" s="43">
        <v>13455865.210000001</v>
      </c>
    </row>
    <row r="18" spans="2:6" x14ac:dyDescent="0.2">
      <c r="B18" s="21">
        <v>4000</v>
      </c>
      <c r="C18" s="20" t="s">
        <v>52</v>
      </c>
      <c r="D18" s="43">
        <v>1268900</v>
      </c>
      <c r="F18" s="2"/>
    </row>
    <row r="19" spans="2:6" x14ac:dyDescent="0.2">
      <c r="B19" s="21">
        <v>5000</v>
      </c>
      <c r="C19" s="20" t="s">
        <v>53</v>
      </c>
      <c r="D19" s="43">
        <v>5286607.6500000004</v>
      </c>
    </row>
    <row r="20" spans="2:6" x14ac:dyDescent="0.2">
      <c r="B20" s="21"/>
      <c r="C20" s="20"/>
      <c r="D20" s="43"/>
    </row>
    <row r="21" spans="2:6" x14ac:dyDescent="0.2">
      <c r="B21" s="21"/>
      <c r="C21" s="20"/>
      <c r="D21" s="43"/>
    </row>
    <row r="22" spans="2:6" x14ac:dyDescent="0.2">
      <c r="B22" s="21"/>
      <c r="C22" s="31"/>
      <c r="D22" s="44"/>
    </row>
    <row r="23" spans="2:6" x14ac:dyDescent="0.2">
      <c r="B23" s="21"/>
      <c r="C23" s="20"/>
      <c r="D23" s="43"/>
    </row>
    <row r="24" spans="2:6" x14ac:dyDescent="0.2">
      <c r="B24" s="21"/>
      <c r="C24" s="20"/>
      <c r="D24" s="43"/>
    </row>
    <row r="25" spans="2:6" x14ac:dyDescent="0.2">
      <c r="B25" s="21"/>
      <c r="C25" s="20"/>
      <c r="D25" s="43"/>
    </row>
    <row r="26" spans="2:6" x14ac:dyDescent="0.2">
      <c r="B26" s="21"/>
      <c r="C26" s="20"/>
      <c r="D26" s="43"/>
    </row>
    <row r="27" spans="2:6" x14ac:dyDescent="0.2">
      <c r="B27" s="21"/>
      <c r="C27" s="20"/>
      <c r="D27" s="43"/>
    </row>
    <row r="28" spans="2:6" x14ac:dyDescent="0.2">
      <c r="B28" s="21"/>
      <c r="C28" s="20"/>
      <c r="D28" s="43"/>
    </row>
    <row r="29" spans="2:6" x14ac:dyDescent="0.2">
      <c r="B29" s="21"/>
      <c r="C29" s="20"/>
      <c r="D29" s="43"/>
    </row>
    <row r="30" spans="2:6" x14ac:dyDescent="0.2">
      <c r="B30" s="21"/>
      <c r="C30" s="20"/>
      <c r="D30" s="43"/>
    </row>
    <row r="31" spans="2:6" x14ac:dyDescent="0.2">
      <c r="B31" s="21"/>
      <c r="C31" s="20"/>
      <c r="D31" s="43"/>
    </row>
    <row r="32" spans="2:6" x14ac:dyDescent="0.2">
      <c r="B32" s="21"/>
      <c r="C32" s="20"/>
      <c r="D32" s="43"/>
    </row>
    <row r="33" spans="1:5" x14ac:dyDescent="0.2">
      <c r="B33" s="21"/>
      <c r="C33" s="20"/>
      <c r="D33" s="43"/>
    </row>
    <row r="34" spans="1:5" x14ac:dyDescent="0.2">
      <c r="B34" s="21"/>
      <c r="C34" s="20"/>
      <c r="D34" s="43"/>
    </row>
    <row r="35" spans="1:5" ht="12.75" customHeight="1" x14ac:dyDescent="0.2">
      <c r="B35" s="28"/>
      <c r="C35" s="29"/>
      <c r="D35" s="45"/>
    </row>
    <row r="36" spans="1:5" x14ac:dyDescent="0.2">
      <c r="B36" s="28"/>
      <c r="C36" s="46" t="s">
        <v>8</v>
      </c>
      <c r="D36" s="47">
        <f>SUM(D15:D35)</f>
        <v>84612872.290000007</v>
      </c>
      <c r="E36" s="2"/>
    </row>
    <row r="39" spans="1:5" x14ac:dyDescent="0.2">
      <c r="A39" s="4"/>
      <c r="B39" s="4"/>
    </row>
  </sheetData>
  <mergeCells count="4">
    <mergeCell ref="B2:D2"/>
    <mergeCell ref="B4:D4"/>
    <mergeCell ref="B5:D5"/>
    <mergeCell ref="B9:D9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portada</vt:lpstr>
      <vt:lpstr>INTRODUCCION</vt:lpstr>
      <vt:lpstr>MISION-VISION</vt:lpstr>
      <vt:lpstr>OBJETIVOS</vt:lpstr>
      <vt:lpstr>resumen capitulo</vt:lpstr>
      <vt:lpstr>Costo de servicios</vt:lpstr>
      <vt:lpstr> Cap IP (2)</vt:lpstr>
      <vt:lpstr>Ero IP (2)</vt:lpstr>
      <vt:lpstr>proyección de ingresos x cap</vt:lpstr>
      <vt:lpstr>proyección de ingresos x rec</vt:lpstr>
      <vt:lpstr>proyección de egresos</vt:lpstr>
      <vt:lpstr>partidas</vt:lpstr>
      <vt:lpstr>prog de compras 15 (2)</vt:lpstr>
      <vt:lpstr>demo</vt:lpstr>
      <vt:lpstr>egreso por partidas</vt:lpstr>
      <vt:lpstr>Hoja1</vt:lpstr>
      <vt:lpstr>'resumen capitulo'!Títulos_a_imprimir</vt:lpstr>
    </vt:vector>
  </TitlesOfParts>
  <Company>SEPC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estadistica1</cp:lastModifiedBy>
  <cp:lastPrinted>2017-09-01T16:53:49Z</cp:lastPrinted>
  <dcterms:created xsi:type="dcterms:W3CDTF">2001-08-22T15:20:00Z</dcterms:created>
  <dcterms:modified xsi:type="dcterms:W3CDTF">2018-05-16T22:33:00Z</dcterms:modified>
</cp:coreProperties>
</file>